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7526"/>
  <workbookPr codeName="ThisWorkbook" autoCompressPictures="0"/>
  <bookViews>
    <workbookView xWindow="0" yWindow="0" windowWidth="24880" windowHeight="15600"/>
  </bookViews>
  <sheets>
    <sheet name="Feuil1" sheetId="1" r:id="rId1"/>
  </sheets>
  <definedNames>
    <definedName name="Z_F442B0A5_9AEB_4C22_9429_88BB1A4A0734_.wvu.PrintArea" localSheetId="0" hidden="1">Feuil1!$A$1:$I$58</definedName>
    <definedName name="_xlnm.Print_Area" localSheetId="0">Feuil1!$A$1:$L$74</definedName>
  </definedNames>
  <calcPr calcId="140001" concurrentCalc="0"/>
  <customWorkbookViews>
    <customWorkbookView name="A4" guid="{F442B0A5-9AEB-4C22-9429-88BB1A4A0734}" maximized="1" xWindow="1912" yWindow="436" windowWidth="1296" windowHeight="1000" activeSheetId="1"/>
  </customWorkbookViews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2" i="1" l="1"/>
  <c r="AO2" i="1"/>
  <c r="AP2" i="1"/>
  <c r="AI2" i="1"/>
  <c r="AL2" i="1"/>
  <c r="G50" i="1"/>
  <c r="H49" i="1"/>
  <c r="AN2" i="1"/>
  <c r="AM2" i="1"/>
  <c r="C33" i="1"/>
  <c r="C32" i="1"/>
  <c r="AA2" i="1"/>
  <c r="AB2" i="1"/>
  <c r="AH2" i="1"/>
  <c r="AG2" i="1"/>
  <c r="AF2" i="1"/>
  <c r="AE2" i="1"/>
  <c r="AC2" i="1"/>
  <c r="AD2" i="1"/>
  <c r="Z2" i="1"/>
  <c r="Y2" i="1"/>
  <c r="X2" i="1"/>
  <c r="W2" i="1"/>
  <c r="V2" i="1"/>
  <c r="U2" i="1"/>
  <c r="P2" i="1"/>
  <c r="T2" i="1"/>
  <c r="S2" i="1"/>
  <c r="R2" i="1"/>
  <c r="Q2" i="1"/>
  <c r="AJ2" i="1"/>
  <c r="J49" i="1"/>
  <c r="H50" i="1"/>
  <c r="J50" i="1"/>
  <c r="J52" i="1"/>
  <c r="AK2" i="1"/>
  <c r="J54" i="1"/>
  <c r="J55" i="1"/>
  <c r="C7" i="1"/>
</calcChain>
</file>

<file path=xl/sharedStrings.xml><?xml version="1.0" encoding="utf-8"?>
<sst xmlns="http://schemas.openxmlformats.org/spreadsheetml/2006/main" count="124" uniqueCount="112">
  <si>
    <t>Téléphone :</t>
  </si>
  <si>
    <t>Demande en date du :</t>
  </si>
  <si>
    <t xml:space="preserve"> </t>
  </si>
  <si>
    <t>Désignation</t>
  </si>
  <si>
    <t>Relevé d'identité bancaire</t>
  </si>
  <si>
    <t>Partie réservé au destinataire du relevé</t>
  </si>
  <si>
    <t>Identifiant nationale de compte bancaire - RIB</t>
  </si>
  <si>
    <t>Code banque</t>
  </si>
  <si>
    <t>Code Guichet</t>
  </si>
  <si>
    <t>N° de compte</t>
  </si>
  <si>
    <t>Clé RIB</t>
  </si>
  <si>
    <t>Domiciliation</t>
  </si>
  <si>
    <t>Identifiant international de compte bancaire - IBAN</t>
  </si>
  <si>
    <t>International Bank Account Number - IBAN</t>
  </si>
  <si>
    <t>BIC (Bank Identifier Code)</t>
  </si>
  <si>
    <t>Le relevé ci-contre est destiné à être remis à vos créanciers ou débiteur français ou étrangers, appelées à faire inscrire des opérations à votre compte (virement, paiement des quittances etc.)</t>
  </si>
  <si>
    <t>Quantité</t>
  </si>
  <si>
    <t>Prix Unitaire HT</t>
  </si>
  <si>
    <t>Total H.T</t>
  </si>
  <si>
    <t>TAUX DE T.V.A.</t>
  </si>
  <si>
    <t>T.V.A.</t>
  </si>
  <si>
    <t>Nom :</t>
  </si>
  <si>
    <t>Prénom :</t>
  </si>
  <si>
    <t>Adresse mail :</t>
  </si>
  <si>
    <t>Laboratoire :</t>
  </si>
  <si>
    <t>OBSERVATIONS :</t>
  </si>
  <si>
    <t>Coordonnées de la personne à inscrire :</t>
  </si>
  <si>
    <t>Dans le cadre d'une réduction pour les accompagnants d'un doctorant présentant un poster, merci d'indiquer les informations relatives au doctorant ci-dessous :</t>
  </si>
  <si>
    <t>TOTAL TTC</t>
  </si>
  <si>
    <t>SOUS-TOTAL HT</t>
  </si>
  <si>
    <t>Type de tarif :</t>
  </si>
  <si>
    <t>Frais d'inscription</t>
  </si>
  <si>
    <t>Enseignant-Chercheur, Chercheur et Industriel</t>
  </si>
  <si>
    <t>Étudiant, Doctorant, Retraité, Docteur sans-emploi</t>
  </si>
  <si>
    <t>Dîner de Gala</t>
  </si>
  <si>
    <t>Renseignement sur l'affiliation :</t>
  </si>
  <si>
    <t>27 Rue Philippe Seguin-CS 60036
88026 EPINAL Cedex-France</t>
  </si>
  <si>
    <t>Nom</t>
  </si>
  <si>
    <t>Prénom</t>
  </si>
  <si>
    <t>Adresse</t>
  </si>
  <si>
    <t>Pays</t>
  </si>
  <si>
    <t>Laboratoire</t>
  </si>
  <si>
    <t>Téléphone</t>
  </si>
  <si>
    <t>email</t>
  </si>
  <si>
    <t xml:space="preserve">Etablissement d’appartenance </t>
  </si>
  <si>
    <t>Participation aux déjeuners et soirées (informations nécessaires pour l’organisation des journées)</t>
  </si>
  <si>
    <t>Date d’arrivée (jj/mm/aa)</t>
  </si>
  <si>
    <t>Date de départ (jj/mm/aa)</t>
  </si>
  <si>
    <t>Choix pour la visite guidée (mardi 19 après midi)</t>
  </si>
  <si>
    <t>Droit à l'image</t>
  </si>
  <si>
    <t>LERMAB -ENSTIB</t>
  </si>
  <si>
    <t>gdr-bois-2019-Paiement@sciencesconf.org</t>
  </si>
  <si>
    <t>+33 (0)3 72 74 96 67                                    ou  +33 (0)3 72 74 56 19</t>
  </si>
  <si>
    <t xml:space="preserve">Nom de votre gestionnaire </t>
  </si>
  <si>
    <t>son mail</t>
  </si>
  <si>
    <t xml:space="preserve">Souhaitez vous pour les repas un menu végétarien ? </t>
  </si>
  <si>
    <t>Aucune visite</t>
  </si>
  <si>
    <t>Lutherie de Mirecourt</t>
  </si>
  <si>
    <t>Fab. Panneaux EGGER</t>
  </si>
  <si>
    <t>Musée de l'image d'Epinal + labos du campus</t>
  </si>
  <si>
    <t xml:space="preserve">Etudiant présentant un poster ou Conférencier invité </t>
  </si>
  <si>
    <t>EC-Chercheur Accompagnant un doctorant présentant un poster</t>
  </si>
  <si>
    <t xml:space="preserve"> Prénom, Nom:</t>
  </si>
  <si>
    <t xml:space="preserve">menu végétarien ? </t>
  </si>
  <si>
    <t xml:space="preserve"> diner du lundi soir ?</t>
  </si>
  <si>
    <t xml:space="preserve"> repas de Gala ?</t>
  </si>
  <si>
    <t>Choix pour la visite guidée?</t>
  </si>
  <si>
    <t>Droit à l'image ?</t>
  </si>
  <si>
    <t>montant de la facture (HT)</t>
  </si>
  <si>
    <t>Type Tarif</t>
  </si>
  <si>
    <t>Adresse postale</t>
  </si>
  <si>
    <t>Civilité</t>
  </si>
  <si>
    <t>Heure d'arrivée</t>
  </si>
  <si>
    <t>Heure de départ</t>
  </si>
  <si>
    <t xml:space="preserve">Adresse facturation </t>
  </si>
  <si>
    <t>Doctorant associé</t>
  </si>
  <si>
    <t>Labo du doctorant associé</t>
  </si>
  <si>
    <t>Participation à partir du:</t>
  </si>
  <si>
    <t>Jusqu'au:</t>
  </si>
  <si>
    <t>heure d'arrivée au GDR env.</t>
  </si>
  <si>
    <t>heure de départ du GDR env.</t>
  </si>
  <si>
    <t>Merci de compléter TOUTES les zones grisées</t>
  </si>
  <si>
    <t>Je reconnais être entièrement investi(e) de mes droits personnels. Je reconnais expressément n'être lié(e) par aucun contrat exclusif pour l'utilisation de mon image et/ou de ma voix, voire de mon nom. Je reconnais avoir pris connaissance des informations ci-dessus et donne mon accord pour la fixation et l'utilisation de mon image et/ou de ma voix, de mon nom et fonctions, dans le cadre exclusif du projet exposé ci-avant</t>
  </si>
  <si>
    <t xml:space="preserve">Souhaitez vous participer au repas de Gala ? </t>
  </si>
  <si>
    <t>Souhaitez vous participer au diner du lundi soir ?</t>
  </si>
  <si>
    <t>Papeterie Norske Skog Golbey + Fab. Panneaux Pavatex</t>
  </si>
  <si>
    <t>Choix n°2 pour la visite</t>
  </si>
  <si>
    <t>à défaut</t>
  </si>
  <si>
    <t>Pour toute question ou complément d'information vous pouvez contacter  gdr-bois-2019@sciencesconf.org</t>
  </si>
  <si>
    <t>LERMAB, ENSTIB</t>
  </si>
  <si>
    <t>Inscription définitive à la réception du Bon de commande ou du virement</t>
  </si>
  <si>
    <t xml:space="preserve"> https://gdr-bois-2019.event.univ-lorraine.fr/</t>
  </si>
  <si>
    <t xml:space="preserve"> E-Mail gestionnaires:                      gdr-bois-2019-Paiement@sciencesconf.org</t>
  </si>
  <si>
    <t>Moyen de paiement</t>
  </si>
  <si>
    <t xml:space="preserve">Facturation à </t>
  </si>
  <si>
    <r>
      <t>Formulaire d'inscription aux 8</t>
    </r>
    <r>
      <rPr>
        <b/>
        <vertAlign val="superscript"/>
        <sz val="24"/>
        <color theme="1"/>
        <rFont val="Calibri"/>
        <scheme val="minor"/>
      </rPr>
      <t>e</t>
    </r>
    <r>
      <rPr>
        <b/>
        <sz val="24"/>
        <color theme="1"/>
        <rFont val="Calibri"/>
        <scheme val="minor"/>
      </rPr>
      <t xml:space="preserve"> journées annuelles du GDR Sciences du Bois</t>
    </r>
  </si>
  <si>
    <t>TPNANCY</t>
  </si>
  <si>
    <t>FR76</t>
  </si>
  <si>
    <t>0000</t>
  </si>
  <si>
    <t>1355</t>
  </si>
  <si>
    <r>
      <rPr>
        <sz val="12"/>
        <color theme="1"/>
        <rFont val="Calibri"/>
        <family val="2"/>
        <charset val="204"/>
        <scheme val="minor"/>
      </rPr>
      <t>00</t>
    </r>
    <r>
      <rPr>
        <sz val="12"/>
        <color theme="1"/>
        <rFont val="Calibri"/>
        <family val="2"/>
        <charset val="204"/>
        <scheme val="minor"/>
      </rPr>
      <t>10</t>
    </r>
  </si>
  <si>
    <t>00001013555</t>
  </si>
  <si>
    <t>502</t>
  </si>
  <si>
    <t>TRPUFRP1</t>
  </si>
  <si>
    <r>
      <t xml:space="preserve">Libellé du virement : </t>
    </r>
    <r>
      <rPr>
        <b/>
        <i/>
        <sz val="14"/>
        <color rgb="FFFF0000"/>
        <rFont val="Calibri"/>
        <scheme val="minor"/>
      </rPr>
      <t>GDR Bois 2019 Nom Prénom</t>
    </r>
  </si>
  <si>
    <t>TITULAIRE DU COMPTE :</t>
  </si>
  <si>
    <t>UNIVERSITE DE LORRAINE       AGENT COMPTABLE</t>
  </si>
  <si>
    <r>
      <t xml:space="preserve">Envoi électronique de ce formulaire au format </t>
    </r>
    <r>
      <rPr>
        <b/>
        <sz val="12"/>
        <color rgb="FFFF0000"/>
        <rFont val="Calibri"/>
        <scheme val="minor"/>
      </rPr>
      <t>Excel</t>
    </r>
    <r>
      <rPr>
        <b/>
        <sz val="12"/>
        <rFont val="Calibri"/>
        <family val="2"/>
        <scheme val="minor"/>
      </rPr>
      <t xml:space="preserve"> à l'adresse mail : </t>
    </r>
  </si>
  <si>
    <t>Choix2 pour la visite guidée?</t>
  </si>
  <si>
    <r>
      <t>Mode de pa</t>
    </r>
    <r>
      <rPr>
        <sz val="12"/>
        <color theme="1"/>
        <rFont val="Calibri"/>
        <family val="2"/>
        <charset val="204"/>
        <scheme val="minor"/>
      </rPr>
      <t>i</t>
    </r>
    <r>
      <rPr>
        <sz val="12"/>
        <color theme="1"/>
        <rFont val="Calibri"/>
        <family val="2"/>
        <charset val="204"/>
        <scheme val="minor"/>
      </rPr>
      <t>ement</t>
    </r>
  </si>
  <si>
    <r>
      <t>Linda B</t>
    </r>
    <r>
      <rPr>
        <sz val="12"/>
        <color theme="1"/>
        <rFont val="Calibri"/>
        <family val="2"/>
        <charset val="204"/>
        <scheme val="minor"/>
      </rPr>
      <t>osserr</t>
    </r>
    <r>
      <rPr>
        <sz val="12"/>
        <color theme="1"/>
        <rFont val="Calibri"/>
        <family val="2"/>
        <charset val="204"/>
        <scheme val="minor"/>
      </rPr>
      <t xml:space="preserve"> &amp; Laetitia Mouritany-Nantz</t>
    </r>
  </si>
  <si>
    <t>Mode de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</si>
</sst>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@\ \ "/>
    <numFmt numFmtId="165" formatCode="#,##0.00\ &quot;€&quot;"/>
  </numFmts>
  <fonts count="59" x14ac:knownFonts="1">
    <font>
      <sz val="12"/>
      <color theme="1"/>
      <name val="Times New Roman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color theme="1"/>
      <name val="Calibri"/>
      <family val="2"/>
      <charset val="134"/>
      <scheme val="minor"/>
    </font>
    <font>
      <sz val="12"/>
      <color theme="1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2"/>
      <color theme="11"/>
      <name val="Times New Roman"/>
      <family val="2"/>
    </font>
    <font>
      <sz val="8"/>
      <name val="Times New Roman"/>
      <family val="2"/>
    </font>
    <font>
      <sz val="12"/>
      <color theme="1"/>
      <name val="Cambria"/>
    </font>
    <font>
      <b/>
      <sz val="12"/>
      <color theme="1"/>
      <name val="Arial"/>
      <charset val="204"/>
    </font>
    <font>
      <sz val="12"/>
      <color theme="1"/>
      <name val="Arial"/>
      <charset val="204"/>
    </font>
    <font>
      <u/>
      <sz val="14"/>
      <color theme="10"/>
      <name val="Calibri"/>
      <scheme val="minor"/>
    </font>
    <font>
      <i/>
      <sz val="11"/>
      <color rgb="FFFF0000"/>
      <name val="Arial"/>
      <charset val="204"/>
    </font>
    <font>
      <b/>
      <sz val="16"/>
      <color theme="1"/>
      <name val="Arial"/>
      <charset val="204"/>
    </font>
    <font>
      <b/>
      <i/>
      <sz val="22"/>
      <color rgb="FFFF0000"/>
      <name val="Calibri"/>
      <scheme val="minor"/>
    </font>
    <font>
      <i/>
      <sz val="12"/>
      <color theme="1"/>
      <name val="Arial"/>
      <charset val="204"/>
    </font>
    <font>
      <b/>
      <sz val="14"/>
      <color theme="1"/>
      <name val="Arial"/>
      <charset val="204"/>
    </font>
    <font>
      <i/>
      <sz val="12"/>
      <color theme="1"/>
      <name val="Times New Roman"/>
    </font>
    <font>
      <b/>
      <i/>
      <sz val="12"/>
      <color theme="1"/>
      <name val="Arial"/>
      <charset val="204"/>
    </font>
    <font>
      <sz val="12"/>
      <color theme="0"/>
      <name val="Calibri"/>
      <family val="2"/>
      <charset val="134"/>
      <scheme val="minor"/>
    </font>
    <font>
      <sz val="12"/>
      <color theme="0" tint="-4.9989318521683403E-2"/>
      <name val="Calibri"/>
      <scheme val="minor"/>
    </font>
    <font>
      <u/>
      <sz val="11"/>
      <color theme="0"/>
      <name val="Calibri"/>
      <scheme val="minor"/>
    </font>
    <font>
      <i/>
      <sz val="12"/>
      <color theme="1"/>
      <name val="Calibri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scheme val="minor"/>
    </font>
    <font>
      <b/>
      <sz val="24"/>
      <color theme="1"/>
      <name val="Calibri"/>
      <scheme val="minor"/>
    </font>
    <font>
      <b/>
      <vertAlign val="superscript"/>
      <sz val="24"/>
      <color theme="1"/>
      <name val="Calibri"/>
      <scheme val="minor"/>
    </font>
    <font>
      <i/>
      <sz val="14"/>
      <color rgb="FFFF0000"/>
      <name val="Calibri"/>
      <scheme val="minor"/>
    </font>
    <font>
      <b/>
      <i/>
      <sz val="14"/>
      <color rgb="FFFF0000"/>
      <name val="Calibri"/>
      <scheme val="minor"/>
    </font>
    <font>
      <i/>
      <sz val="11"/>
      <color theme="0"/>
      <name val="Arial"/>
      <charset val="204"/>
    </font>
    <font>
      <sz val="11"/>
      <color theme="0"/>
      <name val="Arial"/>
      <charset val="204"/>
    </font>
    <font>
      <b/>
      <sz val="12"/>
      <color rgb="FFFF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220">
    <xf numFmtId="0" fontId="0" fillId="0" borderId="0" xfId="0"/>
    <xf numFmtId="0" fontId="15" fillId="0" borderId="0" xfId="0" applyFont="1" applyFill="1" applyAlignment="1" applyProtection="1"/>
    <xf numFmtId="0" fontId="13" fillId="0" borderId="12" xfId="0" applyFont="1" applyFill="1" applyBorder="1" applyProtection="1"/>
    <xf numFmtId="0" fontId="13" fillId="0" borderId="0" xfId="0" applyFont="1" applyFill="1" applyProtection="1"/>
    <xf numFmtId="0" fontId="13" fillId="0" borderId="0" xfId="0" applyFont="1" applyFill="1" applyBorder="1" applyProtection="1"/>
    <xf numFmtId="0" fontId="17" fillId="0" borderId="14" xfId="0" applyFont="1" applyFill="1" applyBorder="1" applyProtection="1"/>
    <xf numFmtId="0" fontId="18" fillId="0" borderId="0" xfId="0" applyFont="1" applyFill="1" applyBorder="1" applyProtection="1"/>
    <xf numFmtId="0" fontId="13" fillId="0" borderId="0" xfId="0" applyFont="1" applyProtection="1"/>
    <xf numFmtId="49" fontId="13" fillId="0" borderId="7" xfId="0" applyNumberFormat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25" fillId="0" borderId="14" xfId="0" applyFont="1" applyFill="1" applyBorder="1" applyProtection="1"/>
    <xf numFmtId="0" fontId="22" fillId="0" borderId="0" xfId="0" applyFont="1" applyFill="1" applyProtection="1"/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/>
    <xf numFmtId="0" fontId="13" fillId="0" borderId="15" xfId="0" applyFont="1" applyFill="1" applyBorder="1" applyAlignment="1" applyProtection="1"/>
    <xf numFmtId="0" fontId="22" fillId="0" borderId="15" xfId="0" applyFont="1" applyFill="1" applyBorder="1" applyAlignment="1" applyProtection="1"/>
    <xf numFmtId="0" fontId="22" fillId="0" borderId="0" xfId="0" applyFont="1" applyProtection="1"/>
    <xf numFmtId="0" fontId="22" fillId="0" borderId="15" xfId="0" applyFont="1" applyFill="1" applyBorder="1" applyProtection="1"/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22" fillId="0" borderId="14" xfId="0" applyFont="1" applyFill="1" applyBorder="1" applyProtection="1"/>
    <xf numFmtId="0" fontId="16" fillId="0" borderId="14" xfId="0" applyFont="1" applyFill="1" applyBorder="1" applyProtection="1"/>
    <xf numFmtId="0" fontId="18" fillId="0" borderId="14" xfId="0" applyFont="1" applyFill="1" applyBorder="1" applyProtection="1"/>
    <xf numFmtId="0" fontId="14" fillId="0" borderId="0" xfId="0" applyFont="1" applyFill="1" applyBorder="1" applyProtection="1"/>
    <xf numFmtId="0" fontId="13" fillId="0" borderId="15" xfId="0" applyFont="1" applyFill="1" applyBorder="1" applyProtection="1"/>
    <xf numFmtId="0" fontId="13" fillId="0" borderId="14" xfId="0" applyFont="1" applyBorder="1" applyProtection="1"/>
    <xf numFmtId="0" fontId="13" fillId="0" borderId="0" xfId="0" applyFont="1" applyBorder="1" applyProtection="1"/>
    <xf numFmtId="0" fontId="13" fillId="0" borderId="15" xfId="0" applyFont="1" applyFill="1" applyBorder="1" applyAlignment="1" applyProtection="1">
      <alignment horizontal="center" vertical="center"/>
    </xf>
    <xf numFmtId="0" fontId="13" fillId="0" borderId="15" xfId="0" applyFont="1" applyBorder="1" applyProtection="1"/>
    <xf numFmtId="0" fontId="22" fillId="0" borderId="14" xfId="0" applyFont="1" applyBorder="1" applyProtection="1"/>
    <xf numFmtId="0" fontId="22" fillId="0" borderId="15" xfId="0" applyFont="1" applyBorder="1" applyProtection="1"/>
    <xf numFmtId="0" fontId="14" fillId="0" borderId="14" xfId="0" applyFont="1" applyFill="1" applyBorder="1" applyAlignment="1" applyProtection="1">
      <alignment vertical="center" wrapText="1"/>
    </xf>
    <xf numFmtId="0" fontId="13" fillId="0" borderId="14" xfId="0" applyFont="1" applyFill="1" applyBorder="1" applyProtection="1"/>
    <xf numFmtId="14" fontId="13" fillId="0" borderId="0" xfId="0" applyNumberFormat="1" applyFont="1" applyFill="1" applyBorder="1" applyProtection="1"/>
    <xf numFmtId="0" fontId="21" fillId="0" borderId="15" xfId="0" applyFont="1" applyFill="1" applyBorder="1" applyAlignment="1" applyProtection="1">
      <alignment wrapText="1"/>
    </xf>
    <xf numFmtId="0" fontId="13" fillId="0" borderId="14" xfId="0" applyFont="1" applyFill="1" applyBorder="1" applyAlignment="1" applyProtection="1">
      <alignment horizontal="center"/>
    </xf>
    <xf numFmtId="0" fontId="13" fillId="0" borderId="15" xfId="0" applyFont="1" applyFill="1" applyBorder="1" applyAlignment="1" applyProtection="1">
      <alignment horizontal="center"/>
    </xf>
    <xf numFmtId="0" fontId="22" fillId="2" borderId="16" xfId="0" applyFont="1" applyFill="1" applyBorder="1" applyAlignment="1" applyProtection="1">
      <alignment horizontal="left"/>
    </xf>
    <xf numFmtId="0" fontId="13" fillId="0" borderId="2" xfId="0" applyFont="1" applyFill="1" applyBorder="1" applyAlignment="1" applyProtection="1">
      <alignment horizontal="left" vertical="top"/>
    </xf>
    <xf numFmtId="0" fontId="13" fillId="0" borderId="3" xfId="0" applyFont="1" applyFill="1" applyBorder="1" applyAlignment="1" applyProtection="1">
      <alignment horizontal="left" vertical="top"/>
    </xf>
    <xf numFmtId="0" fontId="13" fillId="0" borderId="0" xfId="0" applyFont="1" applyFill="1" applyAlignment="1" applyProtection="1">
      <alignment horizontal="left" vertical="top"/>
    </xf>
    <xf numFmtId="0" fontId="13" fillId="0" borderId="0" xfId="0" applyFont="1" applyAlignment="1" applyProtection="1">
      <alignment horizontal="left" vertical="top"/>
    </xf>
    <xf numFmtId="0" fontId="13" fillId="0" borderId="9" xfId="0" applyFont="1" applyFill="1" applyBorder="1" applyAlignment="1" applyProtection="1">
      <alignment horizontal="left" vertical="top"/>
    </xf>
    <xf numFmtId="0" fontId="13" fillId="0" borderId="22" xfId="0" applyFont="1" applyFill="1" applyBorder="1" applyProtection="1"/>
    <xf numFmtId="0" fontId="30" fillId="0" borderId="0" xfId="0" applyFont="1" applyFill="1" applyBorder="1" applyProtection="1"/>
    <xf numFmtId="0" fontId="31" fillId="0" borderId="0" xfId="0" applyFont="1" applyFill="1" applyBorder="1" applyProtection="1"/>
    <xf numFmtId="0" fontId="32" fillId="0" borderId="0" xfId="0" applyFont="1" applyFill="1" applyBorder="1" applyAlignment="1" applyProtection="1">
      <alignment vertical="center" wrapText="1"/>
    </xf>
    <xf numFmtId="0" fontId="28" fillId="0" borderId="21" xfId="0" applyFont="1" applyFill="1" applyBorder="1" applyAlignment="1" applyProtection="1">
      <alignment vertical="center"/>
    </xf>
    <xf numFmtId="0" fontId="37" fillId="4" borderId="0" xfId="0" applyFont="1" applyFill="1" applyBorder="1" applyAlignment="1" applyProtection="1">
      <alignment vertical="top"/>
      <protection locked="0"/>
    </xf>
    <xf numFmtId="0" fontId="10" fillId="0" borderId="0" xfId="0" quotePrefix="1" applyFont="1" applyFill="1" applyBorder="1" applyAlignment="1" applyProtection="1">
      <alignment horizontal="left" wrapText="1"/>
    </xf>
    <xf numFmtId="0" fontId="10" fillId="0" borderId="0" xfId="0" applyFont="1" applyFill="1" applyBorder="1" applyAlignment="1" applyProtection="1">
      <alignment horizontal="left" wrapText="1"/>
    </xf>
    <xf numFmtId="0" fontId="39" fillId="0" borderId="0" xfId="0" applyFont="1" applyFill="1" applyBorder="1" applyProtection="1"/>
    <xf numFmtId="0" fontId="22" fillId="4" borderId="9" xfId="0" applyFont="1" applyFill="1" applyBorder="1" applyAlignment="1" applyProtection="1">
      <alignment horizontal="center"/>
    </xf>
    <xf numFmtId="0" fontId="36" fillId="4" borderId="8" xfId="0" applyFont="1" applyFill="1" applyBorder="1" applyAlignment="1" applyProtection="1">
      <alignment vertical="center"/>
    </xf>
    <xf numFmtId="0" fontId="13" fillId="4" borderId="4" xfId="0" applyFont="1" applyFill="1" applyBorder="1" applyAlignment="1" applyProtection="1">
      <alignment vertical="top"/>
    </xf>
    <xf numFmtId="0" fontId="13" fillId="4" borderId="5" xfId="0" applyFont="1" applyFill="1" applyBorder="1" applyAlignment="1" applyProtection="1">
      <alignment vertical="top"/>
    </xf>
    <xf numFmtId="0" fontId="13" fillId="4" borderId="6" xfId="0" applyFont="1" applyFill="1" applyBorder="1" applyAlignment="1" applyProtection="1">
      <alignment vertical="top"/>
    </xf>
    <xf numFmtId="0" fontId="13" fillId="4" borderId="0" xfId="0" applyFont="1" applyFill="1" applyBorder="1" applyAlignment="1" applyProtection="1">
      <alignment vertical="top"/>
    </xf>
    <xf numFmtId="0" fontId="37" fillId="4" borderId="0" xfId="0" applyFont="1" applyFill="1" applyBorder="1" applyAlignment="1" applyProtection="1">
      <alignment vertical="top"/>
    </xf>
    <xf numFmtId="0" fontId="43" fillId="4" borderId="0" xfId="0" applyFont="1" applyFill="1" applyBorder="1" applyAlignment="1" applyProtection="1">
      <alignment vertical="top"/>
    </xf>
    <xf numFmtId="0" fontId="22" fillId="4" borderId="7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Protection="1">
      <protection locked="0"/>
    </xf>
    <xf numFmtId="0" fontId="45" fillId="4" borderId="0" xfId="0" applyFont="1" applyFill="1" applyBorder="1" applyAlignment="1" applyProtection="1">
      <alignment horizontal="right" vertical="top"/>
    </xf>
    <xf numFmtId="14" fontId="13" fillId="0" borderId="0" xfId="0" applyNumberFormat="1" applyFont="1" applyAlignment="1" applyProtection="1">
      <alignment horizontal="left" vertical="top"/>
    </xf>
    <xf numFmtId="14" fontId="6" fillId="0" borderId="0" xfId="0" applyNumberFormat="1" applyFont="1" applyAlignment="1" applyProtection="1">
      <alignment horizontal="left" vertical="top"/>
    </xf>
    <xf numFmtId="0" fontId="13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/>
    </xf>
    <xf numFmtId="14" fontId="13" fillId="0" borderId="0" xfId="0" applyNumberFormat="1" applyFont="1" applyAlignment="1" applyProtection="1">
      <alignment horizontal="left"/>
    </xf>
    <xf numFmtId="14" fontId="6" fillId="0" borderId="0" xfId="0" applyNumberFormat="1" applyFont="1" applyAlignment="1" applyProtection="1">
      <alignment horizontal="left"/>
    </xf>
    <xf numFmtId="0" fontId="0" fillId="0" borderId="0" xfId="0" applyAlignment="1">
      <alignment horizontal="left"/>
    </xf>
    <xf numFmtId="14" fontId="22" fillId="0" borderId="0" xfId="0" applyNumberFormat="1" applyFont="1" applyAlignment="1" applyProtection="1">
      <alignment horizontal="left"/>
    </xf>
    <xf numFmtId="0" fontId="27" fillId="0" borderId="0" xfId="0" applyFont="1" applyFill="1" applyAlignment="1" applyProtection="1"/>
    <xf numFmtId="0" fontId="31" fillId="0" borderId="0" xfId="0" applyFont="1" applyFill="1" applyBorder="1" applyAlignment="1" applyProtection="1">
      <alignment horizontal="left" vertical="center" wrapText="1"/>
    </xf>
    <xf numFmtId="0" fontId="18" fillId="0" borderId="7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right"/>
    </xf>
    <xf numFmtId="0" fontId="47" fillId="0" borderId="0" xfId="0" applyFont="1" applyProtection="1"/>
    <xf numFmtId="0" fontId="46" fillId="0" borderId="0" xfId="0" applyFont="1" applyProtection="1"/>
    <xf numFmtId="0" fontId="46" fillId="0" borderId="0" xfId="0" applyFont="1" applyBorder="1" applyAlignment="1" applyProtection="1">
      <alignment horizontal="center"/>
    </xf>
    <xf numFmtId="0" fontId="36" fillId="4" borderId="20" xfId="0" applyFont="1" applyFill="1" applyBorder="1" applyAlignment="1" applyProtection="1">
      <alignment vertical="center"/>
    </xf>
    <xf numFmtId="0" fontId="36" fillId="4" borderId="20" xfId="0" applyFont="1" applyFill="1" applyBorder="1" applyAlignment="1" applyProtection="1">
      <alignment vertical="center" wrapText="1"/>
    </xf>
    <xf numFmtId="0" fontId="16" fillId="0" borderId="20" xfId="0" applyFont="1" applyBorder="1" applyProtection="1"/>
    <xf numFmtId="0" fontId="42" fillId="4" borderId="20" xfId="0" applyFont="1" applyFill="1" applyBorder="1" applyAlignment="1" applyProtection="1">
      <alignment vertical="center" wrapText="1"/>
    </xf>
    <xf numFmtId="0" fontId="37" fillId="6" borderId="0" xfId="0" applyFont="1" applyFill="1" applyBorder="1" applyAlignment="1" applyProtection="1">
      <alignment vertical="top"/>
      <protection locked="0"/>
    </xf>
    <xf numFmtId="0" fontId="13" fillId="6" borderId="0" xfId="0" applyFont="1" applyFill="1" applyBorder="1" applyAlignment="1" applyProtection="1">
      <alignment vertical="top"/>
      <protection locked="0"/>
    </xf>
    <xf numFmtId="0" fontId="16" fillId="7" borderId="7" xfId="0" applyFont="1" applyFill="1" applyBorder="1" applyAlignment="1" applyProtection="1">
      <alignment vertical="center" wrapText="1"/>
    </xf>
    <xf numFmtId="0" fontId="16" fillId="0" borderId="11" xfId="0" applyFont="1" applyFill="1" applyBorder="1" applyProtection="1"/>
    <xf numFmtId="0" fontId="26" fillId="0" borderId="12" xfId="0" applyFont="1" applyFill="1" applyBorder="1" applyAlignment="1" applyProtection="1"/>
    <xf numFmtId="0" fontId="27" fillId="0" borderId="12" xfId="0" applyFont="1" applyFill="1" applyBorder="1" applyAlignment="1" applyProtection="1"/>
    <xf numFmtId="0" fontId="27" fillId="0" borderId="13" xfId="0" applyFont="1" applyFill="1" applyBorder="1" applyAlignment="1" applyProtection="1"/>
    <xf numFmtId="0" fontId="11" fillId="0" borderId="14" xfId="0" applyFont="1" applyFill="1" applyBorder="1" applyAlignment="1" applyProtection="1">
      <alignment wrapText="1"/>
    </xf>
    <xf numFmtId="0" fontId="27" fillId="0" borderId="0" xfId="0" applyFont="1" applyFill="1" applyBorder="1" applyAlignment="1" applyProtection="1"/>
    <xf numFmtId="0" fontId="27" fillId="0" borderId="15" xfId="0" applyFont="1" applyFill="1" applyBorder="1" applyAlignment="1" applyProtection="1"/>
    <xf numFmtId="0" fontId="15" fillId="0" borderId="0" xfId="0" applyFont="1" applyFill="1" applyBorder="1" applyAlignment="1" applyProtection="1"/>
    <xf numFmtId="0" fontId="15" fillId="0" borderId="15" xfId="0" applyFont="1" applyFill="1" applyBorder="1" applyAlignment="1" applyProtection="1"/>
    <xf numFmtId="0" fontId="41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left" vertical="top"/>
    </xf>
    <xf numFmtId="0" fontId="20" fillId="0" borderId="11" xfId="0" applyFont="1" applyFill="1" applyBorder="1" applyProtection="1"/>
    <xf numFmtId="0" fontId="13" fillId="0" borderId="13" xfId="0" applyFont="1" applyFill="1" applyBorder="1" applyProtection="1"/>
    <xf numFmtId="0" fontId="22" fillId="4" borderId="0" xfId="0" applyFont="1" applyFill="1" applyBorder="1" applyAlignment="1" applyProtection="1">
      <alignment horizontal="center"/>
    </xf>
    <xf numFmtId="0" fontId="36" fillId="0" borderId="0" xfId="0" applyFont="1" applyBorder="1" applyAlignment="1" applyProtection="1">
      <alignment vertical="center"/>
    </xf>
    <xf numFmtId="0" fontId="49" fillId="4" borderId="0" xfId="0" applyFont="1" applyFill="1" applyBorder="1" applyAlignment="1" applyProtection="1">
      <alignment vertical="top"/>
    </xf>
    <xf numFmtId="0" fontId="18" fillId="4" borderId="0" xfId="0" applyFont="1" applyFill="1" applyBorder="1" applyAlignment="1" applyProtection="1">
      <alignment vertical="top"/>
    </xf>
    <xf numFmtId="0" fontId="5" fillId="4" borderId="0" xfId="0" applyFont="1" applyFill="1" applyBorder="1" applyAlignment="1" applyProtection="1">
      <alignment horizontal="right" vertical="top"/>
    </xf>
    <xf numFmtId="0" fontId="0" fillId="0" borderId="0" xfId="0" applyAlignment="1">
      <alignment vertical="center"/>
    </xf>
    <xf numFmtId="0" fontId="12" fillId="0" borderId="0" xfId="1" applyFill="1" applyBorder="1" applyAlignment="1" applyProtection="1">
      <alignment horizontal="left" vertical="top"/>
    </xf>
    <xf numFmtId="0" fontId="50" fillId="0" borderId="0" xfId="0" applyFont="1" applyProtection="1"/>
    <xf numFmtId="49" fontId="4" fillId="0" borderId="7" xfId="0" applyNumberFormat="1" applyFont="1" applyFill="1" applyBorder="1" applyAlignment="1" applyProtection="1">
      <alignment horizontal="center"/>
    </xf>
    <xf numFmtId="49" fontId="4" fillId="0" borderId="7" xfId="0" quotePrefix="1" applyNumberFormat="1" applyFont="1" applyFill="1" applyBorder="1" applyAlignment="1" applyProtection="1">
      <alignment horizontal="center"/>
    </xf>
    <xf numFmtId="49" fontId="4" fillId="0" borderId="7" xfId="0" applyNumberFormat="1" applyFont="1" applyBorder="1" applyAlignment="1" applyProtection="1">
      <alignment horizontal="center"/>
    </xf>
    <xf numFmtId="0" fontId="54" fillId="0" borderId="0" xfId="0" applyFont="1" applyFill="1" applyBorder="1" applyProtection="1"/>
    <xf numFmtId="0" fontId="19" fillId="0" borderId="1" xfId="0" applyFont="1" applyFill="1" applyBorder="1" applyAlignment="1" applyProtection="1">
      <alignment horizontal="left" vertical="top"/>
    </xf>
    <xf numFmtId="0" fontId="17" fillId="0" borderId="8" xfId="0" applyFont="1" applyFill="1" applyBorder="1" applyAlignment="1" applyProtection="1">
      <alignment horizontal="left" vertical="top" wrapText="1"/>
    </xf>
    <xf numFmtId="0" fontId="13" fillId="0" borderId="4" xfId="0" applyFont="1" applyBorder="1" applyAlignment="1" applyProtection="1">
      <alignment horizontal="left" vertical="top"/>
    </xf>
    <xf numFmtId="0" fontId="13" fillId="0" borderId="5" xfId="0" applyFont="1" applyBorder="1" applyAlignment="1" applyProtection="1">
      <alignment horizontal="left" vertical="top"/>
    </xf>
    <xf numFmtId="0" fontId="13" fillId="0" borderId="6" xfId="0" applyFont="1" applyBorder="1" applyAlignment="1" applyProtection="1">
      <alignment horizontal="left" vertical="top"/>
    </xf>
    <xf numFmtId="49" fontId="56" fillId="4" borderId="0" xfId="0" applyNumberFormat="1" applyFont="1" applyFill="1" applyBorder="1" applyAlignment="1" applyProtection="1">
      <alignment horizontal="left" vertical="center" wrapText="1"/>
    </xf>
    <xf numFmtId="49" fontId="22" fillId="6" borderId="15" xfId="0" applyNumberFormat="1" applyFont="1" applyFill="1" applyBorder="1" applyAlignment="1" applyProtection="1">
      <alignment horizontal="left"/>
      <protection locked="0"/>
    </xf>
    <xf numFmtId="14" fontId="37" fillId="6" borderId="0" xfId="0" applyNumberFormat="1" applyFont="1" applyFill="1" applyBorder="1" applyAlignment="1" applyProtection="1">
      <alignment horizontal="center" vertical="top"/>
      <protection locked="0"/>
    </xf>
    <xf numFmtId="0" fontId="37" fillId="4" borderId="0" xfId="0" applyFont="1" applyFill="1" applyBorder="1" applyAlignment="1" applyProtection="1">
      <alignment horizontal="center" vertical="top"/>
    </xf>
    <xf numFmtId="0" fontId="50" fillId="0" borderId="0" xfId="0" applyFont="1" applyAlignment="1" applyProtection="1">
      <alignment horizontal="left"/>
    </xf>
    <xf numFmtId="14" fontId="50" fillId="0" borderId="0" xfId="0" applyNumberFormat="1" applyFont="1" applyAlignment="1" applyProtection="1">
      <alignment horizontal="left"/>
    </xf>
    <xf numFmtId="0" fontId="37" fillId="4" borderId="0" xfId="0" applyFont="1" applyFill="1" applyBorder="1" applyAlignment="1" applyProtection="1">
      <alignment horizontal="center" vertical="top"/>
      <protection locked="0"/>
    </xf>
    <xf numFmtId="0" fontId="46" fillId="4" borderId="0" xfId="0" applyFont="1" applyFill="1" applyProtection="1"/>
    <xf numFmtId="14" fontId="56" fillId="4" borderId="0" xfId="0" applyNumberFormat="1" applyFont="1" applyFill="1" applyBorder="1" applyAlignment="1" applyProtection="1">
      <alignment horizontal="left" vertical="center" wrapText="1"/>
    </xf>
    <xf numFmtId="14" fontId="57" fillId="4" borderId="0" xfId="0" applyNumberFormat="1" applyFont="1" applyFill="1" applyBorder="1" applyAlignment="1" applyProtection="1">
      <alignment horizontal="left" vertical="center" wrapText="1"/>
    </xf>
    <xf numFmtId="0" fontId="46" fillId="4" borderId="0" xfId="0" applyFont="1" applyFill="1" applyAlignment="1" applyProtection="1">
      <alignment wrapText="1"/>
    </xf>
    <xf numFmtId="0" fontId="46" fillId="4" borderId="0" xfId="0" applyFont="1" applyFill="1" applyAlignment="1" applyProtection="1">
      <alignment vertical="center" wrapText="1"/>
    </xf>
    <xf numFmtId="0" fontId="56" fillId="4" borderId="0" xfId="0" applyFont="1" applyFill="1" applyBorder="1" applyAlignment="1" applyProtection="1">
      <alignment horizontal="left"/>
    </xf>
    <xf numFmtId="49" fontId="56" fillId="4" borderId="0" xfId="0" applyNumberFormat="1" applyFont="1" applyFill="1" applyBorder="1" applyAlignment="1" applyProtection="1">
      <alignment horizontal="left"/>
    </xf>
    <xf numFmtId="14" fontId="56" fillId="4" borderId="0" xfId="0" applyNumberFormat="1" applyFont="1" applyFill="1" applyBorder="1" applyAlignment="1" applyProtection="1">
      <alignment horizontal="left"/>
    </xf>
    <xf numFmtId="1" fontId="56" fillId="4" borderId="0" xfId="0" applyNumberFormat="1" applyFont="1" applyFill="1" applyBorder="1" applyAlignment="1" applyProtection="1">
      <alignment horizontal="left"/>
    </xf>
    <xf numFmtId="14" fontId="57" fillId="4" borderId="0" xfId="0" applyNumberFormat="1" applyFont="1" applyFill="1" applyBorder="1" applyAlignment="1" applyProtection="1">
      <alignment horizontal="left"/>
    </xf>
    <xf numFmtId="165" fontId="56" fillId="4" borderId="0" xfId="0" applyNumberFormat="1" applyFont="1" applyFill="1" applyBorder="1" applyAlignment="1" applyProtection="1">
      <alignment horizontal="left"/>
    </xf>
    <xf numFmtId="1" fontId="46" fillId="4" borderId="0" xfId="0" applyNumberFormat="1" applyFont="1" applyFill="1" applyProtection="1"/>
    <xf numFmtId="0" fontId="48" fillId="3" borderId="10" xfId="1" applyFont="1" applyFill="1" applyBorder="1" applyAlignment="1" applyProtection="1">
      <alignment horizontal="center"/>
    </xf>
    <xf numFmtId="0" fontId="48" fillId="3" borderId="17" xfId="1" applyFont="1" applyFill="1" applyBorder="1" applyAlignment="1" applyProtection="1">
      <alignment horizontal="center"/>
    </xf>
    <xf numFmtId="0" fontId="20" fillId="2" borderId="10" xfId="0" applyFont="1" applyFill="1" applyBorder="1" applyAlignment="1" applyProtection="1">
      <alignment horizontal="center"/>
    </xf>
    <xf numFmtId="0" fontId="51" fillId="7" borderId="20" xfId="0" applyFont="1" applyFill="1" applyBorder="1" applyAlignment="1" applyProtection="1">
      <alignment horizontal="center" vertical="center"/>
    </xf>
    <xf numFmtId="0" fontId="51" fillId="7" borderId="18" xfId="0" applyFont="1" applyFill="1" applyBorder="1" applyAlignment="1" applyProtection="1">
      <alignment horizontal="center" vertical="center"/>
    </xf>
    <xf numFmtId="0" fontId="51" fillId="7" borderId="2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9" fillId="6" borderId="18" xfId="0" applyFont="1" applyFill="1" applyBorder="1" applyAlignment="1" applyProtection="1">
      <alignment horizontal="center" vertical="top"/>
      <protection locked="0"/>
    </xf>
    <xf numFmtId="0" fontId="13" fillId="6" borderId="18" xfId="0" applyFont="1" applyFill="1" applyBorder="1" applyAlignment="1" applyProtection="1">
      <alignment horizontal="center" vertical="top"/>
      <protection locked="0"/>
    </xf>
    <xf numFmtId="0" fontId="13" fillId="6" borderId="19" xfId="0" applyFont="1" applyFill="1" applyBorder="1" applyAlignment="1" applyProtection="1">
      <alignment horizontal="center" vertical="top"/>
      <protection locked="0"/>
    </xf>
    <xf numFmtId="49" fontId="3" fillId="6" borderId="7" xfId="0" applyNumberFormat="1" applyFont="1" applyFill="1" applyBorder="1" applyAlignment="1" applyProtection="1">
      <alignment horizontal="center" vertical="top" wrapText="1"/>
      <protection locked="0"/>
    </xf>
    <xf numFmtId="49" fontId="7" fillId="6" borderId="7" xfId="0" applyNumberFormat="1" applyFont="1" applyFill="1" applyBorder="1" applyAlignment="1" applyProtection="1">
      <alignment horizontal="center" vertical="top" wrapText="1"/>
      <protection locked="0"/>
    </xf>
    <xf numFmtId="49" fontId="2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7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23" fillId="0" borderId="0" xfId="0" applyFont="1" applyFill="1" applyBorder="1" applyAlignment="1" applyProtection="1">
      <alignment horizontal="right"/>
    </xf>
    <xf numFmtId="0" fontId="16" fillId="7" borderId="7" xfId="0" applyFont="1" applyFill="1" applyBorder="1" applyAlignment="1" applyProtection="1">
      <alignment horizontal="center" vertical="center"/>
    </xf>
    <xf numFmtId="9" fontId="20" fillId="0" borderId="7" xfId="0" applyNumberFormat="1" applyFont="1" applyFill="1" applyBorder="1" applyAlignment="1" applyProtection="1">
      <alignment vertical="center"/>
    </xf>
    <xf numFmtId="165" fontId="20" fillId="0" borderId="7" xfId="0" applyNumberFormat="1" applyFont="1" applyFill="1" applyBorder="1" applyAlignment="1" applyProtection="1">
      <alignment vertical="center"/>
    </xf>
    <xf numFmtId="165" fontId="18" fillId="0" borderId="20" xfId="0" applyNumberFormat="1" applyFont="1" applyFill="1" applyBorder="1" applyAlignment="1" applyProtection="1">
      <alignment vertical="center"/>
    </xf>
    <xf numFmtId="165" fontId="18" fillId="0" borderId="19" xfId="0" applyNumberFormat="1" applyFont="1" applyFill="1" applyBorder="1" applyAlignment="1" applyProtection="1">
      <alignment vertical="center"/>
    </xf>
    <xf numFmtId="2" fontId="22" fillId="0" borderId="7" xfId="0" applyNumberFormat="1" applyFont="1" applyFill="1" applyBorder="1" applyAlignment="1" applyProtection="1">
      <alignment horizontal="right" vertical="center" wrapText="1"/>
    </xf>
    <xf numFmtId="2" fontId="22" fillId="0" borderId="7" xfId="0" applyNumberFormat="1" applyFont="1" applyFill="1" applyBorder="1" applyAlignment="1" applyProtection="1">
      <alignment horizontal="right" vertical="center"/>
    </xf>
    <xf numFmtId="164" fontId="20" fillId="7" borderId="7" xfId="0" applyNumberFormat="1" applyFont="1" applyFill="1" applyBorder="1" applyAlignment="1" applyProtection="1">
      <alignment horizontal="right" vertical="center"/>
    </xf>
    <xf numFmtId="165" fontId="20" fillId="0" borderId="20" xfId="0" applyNumberFormat="1" applyFont="1" applyFill="1" applyBorder="1" applyAlignment="1" applyProtection="1">
      <alignment vertical="center"/>
    </xf>
    <xf numFmtId="165" fontId="20" fillId="0" borderId="19" xfId="0" applyNumberFormat="1" applyFont="1" applyFill="1" applyBorder="1" applyAlignment="1" applyProtection="1">
      <alignment vertical="center"/>
    </xf>
    <xf numFmtId="164" fontId="29" fillId="7" borderId="7" xfId="0" applyNumberFormat="1" applyFont="1" applyFill="1" applyBorder="1" applyAlignment="1" applyProtection="1">
      <alignment horizontal="right" vertical="center"/>
    </xf>
    <xf numFmtId="0" fontId="52" fillId="0" borderId="0" xfId="0" applyFont="1" applyFill="1" applyBorder="1" applyAlignment="1" applyProtection="1">
      <alignment horizontal="center"/>
    </xf>
    <xf numFmtId="0" fontId="38" fillId="0" borderId="0" xfId="1" applyFont="1" applyFill="1" applyBorder="1" applyAlignment="1" applyProtection="1">
      <alignment horizontal="right"/>
    </xf>
    <xf numFmtId="0" fontId="16" fillId="7" borderId="7" xfId="0" applyFont="1" applyFill="1" applyBorder="1" applyAlignment="1" applyProtection="1">
      <alignment horizontal="center" vertical="center" wrapText="1"/>
    </xf>
    <xf numFmtId="49" fontId="35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35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35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35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36" fillId="4" borderId="1" xfId="0" applyFont="1" applyFill="1" applyBorder="1" applyAlignment="1" applyProtection="1">
      <alignment horizontal="center" vertical="center"/>
    </xf>
    <xf numFmtId="0" fontId="36" fillId="4" borderId="4" xfId="0" applyFont="1" applyFill="1" applyBorder="1" applyAlignment="1" applyProtection="1">
      <alignment horizontal="center" vertical="center"/>
    </xf>
    <xf numFmtId="49" fontId="8" fillId="6" borderId="18" xfId="0" applyNumberFormat="1" applyFont="1" applyFill="1" applyBorder="1" applyAlignment="1" applyProtection="1">
      <alignment horizontal="center" vertical="top"/>
      <protection locked="0"/>
    </xf>
    <xf numFmtId="49" fontId="13" fillId="6" borderId="18" xfId="0" applyNumberFormat="1" applyFont="1" applyFill="1" applyBorder="1" applyAlignment="1" applyProtection="1">
      <alignment horizontal="center" vertical="top"/>
      <protection locked="0"/>
    </xf>
    <xf numFmtId="49" fontId="13" fillId="6" borderId="19" xfId="0" applyNumberFormat="1" applyFont="1" applyFill="1" applyBorder="1" applyAlignment="1" applyProtection="1">
      <alignment horizontal="center" vertical="top"/>
      <protection locked="0"/>
    </xf>
    <xf numFmtId="0" fontId="12" fillId="6" borderId="18" xfId="1" applyFill="1" applyBorder="1" applyAlignment="1" applyProtection="1">
      <alignment horizontal="center"/>
      <protection locked="0"/>
    </xf>
    <xf numFmtId="0" fontId="22" fillId="6" borderId="18" xfId="0" applyFont="1" applyFill="1" applyBorder="1" applyAlignment="1" applyProtection="1">
      <alignment horizontal="center"/>
      <protection locked="0"/>
    </xf>
    <xf numFmtId="0" fontId="22" fillId="6" borderId="19" xfId="0" applyFont="1" applyFill="1" applyBorder="1" applyAlignment="1" applyProtection="1">
      <alignment horizontal="center"/>
      <protection locked="0"/>
    </xf>
    <xf numFmtId="0" fontId="10" fillId="0" borderId="0" xfId="0" quotePrefix="1" applyFont="1" applyFill="1" applyBorder="1" applyAlignment="1" applyProtection="1">
      <alignment horizontal="center" wrapText="1"/>
    </xf>
    <xf numFmtId="0" fontId="10" fillId="0" borderId="9" xfId="0" quotePrefix="1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51" fillId="7" borderId="20" xfId="0" applyFont="1" applyFill="1" applyBorder="1" applyAlignment="1" applyProtection="1">
      <alignment horizontal="center" vertical="top"/>
    </xf>
    <xf numFmtId="0" fontId="51" fillId="7" borderId="18" xfId="0" applyFont="1" applyFill="1" applyBorder="1" applyAlignment="1" applyProtection="1">
      <alignment horizontal="center" vertical="top"/>
    </xf>
    <xf numFmtId="0" fontId="51" fillId="7" borderId="19" xfId="0" applyFont="1" applyFill="1" applyBorder="1" applyAlignment="1" applyProtection="1">
      <alignment horizontal="center" vertical="top"/>
    </xf>
    <xf numFmtId="0" fontId="29" fillId="0" borderId="14" xfId="0" applyFont="1" applyFill="1" applyBorder="1" applyAlignment="1" applyProtection="1">
      <alignment horizontal="left" vertical="center" wrapText="1"/>
    </xf>
    <xf numFmtId="0" fontId="29" fillId="0" borderId="0" xfId="0" applyFont="1" applyFill="1" applyBorder="1" applyAlignment="1" applyProtection="1">
      <alignment horizontal="left" vertical="center" wrapText="1"/>
    </xf>
    <xf numFmtId="0" fontId="31" fillId="0" borderId="0" xfId="0" applyFont="1" applyFill="1" applyBorder="1" applyAlignment="1" applyProtection="1">
      <alignment horizontal="left" vertical="center" wrapText="1"/>
    </xf>
    <xf numFmtId="0" fontId="22" fillId="5" borderId="0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 applyProtection="1">
      <alignment horizontal="left" vertical="center"/>
    </xf>
    <xf numFmtId="0" fontId="24" fillId="0" borderId="5" xfId="0" applyFont="1" applyFill="1" applyBorder="1" applyAlignment="1" applyProtection="1">
      <alignment horizontal="left" wrapText="1"/>
    </xf>
    <xf numFmtId="0" fontId="13" fillId="4" borderId="11" xfId="0" applyFont="1" applyFill="1" applyBorder="1" applyAlignment="1" applyProtection="1">
      <alignment horizontal="left" vertical="top" wrapText="1"/>
      <protection locked="0"/>
    </xf>
    <xf numFmtId="0" fontId="13" fillId="4" borderId="12" xfId="0" applyFont="1" applyFill="1" applyBorder="1" applyAlignment="1" applyProtection="1">
      <alignment horizontal="left" vertical="top" wrapText="1"/>
      <protection locked="0"/>
    </xf>
    <xf numFmtId="0" fontId="13" fillId="4" borderId="13" xfId="0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left" vertical="top" wrapText="1"/>
      <protection locked="0"/>
    </xf>
    <xf numFmtId="0" fontId="13" fillId="4" borderId="10" xfId="0" applyFont="1" applyFill="1" applyBorder="1" applyAlignment="1" applyProtection="1">
      <alignment horizontal="left" vertical="top" wrapText="1"/>
      <protection locked="0"/>
    </xf>
    <xf numFmtId="0" fontId="13" fillId="4" borderId="17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center"/>
    </xf>
    <xf numFmtId="0" fontId="13" fillId="0" borderId="7" xfId="0" applyFont="1" applyFill="1" applyBorder="1" applyAlignment="1" applyProtection="1">
      <alignment horizontal="center"/>
    </xf>
    <xf numFmtId="0" fontId="18" fillId="0" borderId="7" xfId="0" applyFont="1" applyFill="1" applyBorder="1" applyAlignment="1" applyProtection="1">
      <alignment horizontal="center"/>
    </xf>
    <xf numFmtId="49" fontId="13" fillId="0" borderId="7" xfId="0" applyNumberFormat="1" applyFont="1" applyFill="1" applyBorder="1" applyAlignment="1" applyProtection="1">
      <alignment horizontal="center"/>
    </xf>
    <xf numFmtId="0" fontId="18" fillId="2" borderId="7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right"/>
    </xf>
    <xf numFmtId="49" fontId="4" fillId="0" borderId="7" xfId="0" applyNumberFormat="1" applyFont="1" applyFill="1" applyBorder="1" applyAlignment="1" applyProtection="1">
      <alignment horizontal="center"/>
    </xf>
    <xf numFmtId="0" fontId="22" fillId="0" borderId="20" xfId="0" applyFont="1" applyFill="1" applyBorder="1" applyAlignment="1" applyProtection="1">
      <alignment horizontal="left" vertical="center" wrapText="1"/>
    </xf>
    <xf numFmtId="0" fontId="22" fillId="0" borderId="18" xfId="0" applyFont="1" applyFill="1" applyBorder="1" applyAlignment="1" applyProtection="1">
      <alignment horizontal="left" vertical="center" wrapText="1"/>
    </xf>
    <xf numFmtId="0" fontId="22" fillId="0" borderId="19" xfId="0" applyFont="1" applyFill="1" applyBorder="1" applyAlignment="1" applyProtection="1">
      <alignment horizontal="left" vertical="center" wrapText="1"/>
    </xf>
    <xf numFmtId="0" fontId="22" fillId="6" borderId="22" xfId="0" applyFont="1" applyFill="1" applyBorder="1" applyAlignment="1" applyProtection="1">
      <alignment horizontal="center" vertical="center" wrapText="1"/>
      <protection locked="0"/>
    </xf>
    <xf numFmtId="0" fontId="22" fillId="6" borderId="23" xfId="0" applyFont="1" applyFill="1" applyBorder="1" applyAlignment="1" applyProtection="1">
      <alignment horizontal="center" vertical="center" wrapText="1"/>
      <protection locked="0"/>
    </xf>
    <xf numFmtId="0" fontId="12" fillId="6" borderId="18" xfId="1" applyFill="1" applyBorder="1" applyAlignment="1" applyProtection="1">
      <alignment horizontal="center" vertical="top"/>
      <protection locked="0"/>
    </xf>
    <xf numFmtId="0" fontId="44" fillId="0" borderId="0" xfId="0" applyFont="1" applyBorder="1" applyAlignment="1" applyProtection="1">
      <alignment horizontal="left" vertical="top" wrapText="1"/>
    </xf>
    <xf numFmtId="0" fontId="40" fillId="0" borderId="0" xfId="0" applyFont="1" applyBorder="1" applyAlignment="1" applyProtection="1">
      <alignment horizontal="left" vertical="center"/>
    </xf>
    <xf numFmtId="14" fontId="37" fillId="6" borderId="0" xfId="0" applyNumberFormat="1" applyFont="1" applyFill="1" applyBorder="1" applyAlignment="1" applyProtection="1">
      <alignment horizontal="center" vertical="top"/>
      <protection locked="0"/>
    </xf>
    <xf numFmtId="0" fontId="37" fillId="6" borderId="0" xfId="0" applyFont="1" applyFill="1" applyBorder="1" applyAlignment="1" applyProtection="1">
      <alignment horizontal="center" vertical="top"/>
      <protection locked="0"/>
    </xf>
    <xf numFmtId="0" fontId="37" fillId="4" borderId="0" xfId="0" applyFont="1" applyFill="1" applyBorder="1" applyAlignment="1" applyProtection="1">
      <alignment horizontal="center" vertical="top"/>
    </xf>
    <xf numFmtId="0" fontId="13" fillId="6" borderId="0" xfId="0" applyFont="1" applyFill="1" applyBorder="1" applyAlignment="1" applyProtection="1">
      <alignment horizontal="center" vertical="top"/>
      <protection locked="0"/>
    </xf>
  </cellXfs>
  <cellStyles count="38">
    <cellStyle name="Lien hypertexte" xfId="1" builtinId="8"/>
    <cellStyle name="Lien hypertexte visité" xfId="2" builtinId="9" hidden="1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Normal" xfId="0" builtinId="0"/>
  </cellStyles>
  <dxfs count="0"/>
  <tableStyles count="0" defaultTableStyle="TableStyleMedium2" defaultPivotStyle="PivotStyleLight16"/>
  <colors>
    <mruColors>
      <color rgb="FF3B87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200226</xdr:colOff>
      <xdr:row>0</xdr:row>
      <xdr:rowOff>140520</xdr:rowOff>
    </xdr:from>
    <xdr:to>
      <xdr:col>10</xdr:col>
      <xdr:colOff>438152</xdr:colOff>
      <xdr:row>3</xdr:row>
      <xdr:rowOff>44979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24F05290-AE4A-4FB3-B38B-98605342D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0670" y="140520"/>
          <a:ext cx="1352703" cy="1414348"/>
        </a:xfrm>
        <a:prstGeom prst="rect">
          <a:avLst/>
        </a:prstGeom>
      </xdr:spPr>
    </xdr:pic>
    <xdr:clientData/>
  </xdr:twoCellAnchor>
  <xdr:twoCellAnchor>
    <xdr:from>
      <xdr:col>0</xdr:col>
      <xdr:colOff>505240</xdr:colOff>
      <xdr:row>8</xdr:row>
      <xdr:rowOff>123825</xdr:rowOff>
    </xdr:from>
    <xdr:to>
      <xdr:col>1</xdr:col>
      <xdr:colOff>1509889</xdr:colOff>
      <xdr:row>9</xdr:row>
      <xdr:rowOff>141111</xdr:rowOff>
    </xdr:to>
    <xdr:sp macro="" textlink="">
      <xdr:nvSpPr>
        <xdr:cNvPr id="7" name="ZoneTexte 6">
          <a:extLst>
            <a:ext uri="{FF2B5EF4-FFF2-40B4-BE49-F238E27FC236}">
              <a16:creationId xmlns="" xmlns:a16="http://schemas.microsoft.com/office/drawing/2014/main" id="{CFA78169-8A5D-4949-A5C0-DB00CDACC08B}"/>
            </a:ext>
          </a:extLst>
        </xdr:cNvPr>
        <xdr:cNvSpPr txBox="1"/>
      </xdr:nvSpPr>
      <xdr:spPr>
        <a:xfrm>
          <a:off x="505240" y="3002492"/>
          <a:ext cx="2359316" cy="2148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1050"/>
            <a:t>PERSONNE EN CHARGE DU DOSSIER</a:t>
          </a:r>
        </a:p>
      </xdr:txBody>
    </xdr:sp>
    <xdr:clientData/>
  </xdr:twoCellAnchor>
  <xdr:twoCellAnchor editAs="oneCell">
    <xdr:from>
      <xdr:col>0</xdr:col>
      <xdr:colOff>255060</xdr:colOff>
      <xdr:row>59</xdr:row>
      <xdr:rowOff>105128</xdr:rowOff>
    </xdr:from>
    <xdr:to>
      <xdr:col>1</xdr:col>
      <xdr:colOff>536221</xdr:colOff>
      <xdr:row>61</xdr:row>
      <xdr:rowOff>151299</xdr:rowOff>
    </xdr:to>
    <xdr:pic>
      <xdr:nvPicPr>
        <xdr:cNvPr id="16" name="Image 15">
          <a:extLst>
            <a:ext uri="{FF2B5EF4-FFF2-40B4-BE49-F238E27FC236}">
              <a16:creationId xmlns="" xmlns:a16="http://schemas.microsoft.com/office/drawing/2014/main" id="{9E3FC24D-48E3-494E-8759-E64B99BF66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81" b="21122"/>
        <a:stretch/>
      </xdr:blipFill>
      <xdr:spPr>
        <a:xfrm>
          <a:off x="255060" y="17447684"/>
          <a:ext cx="1635828" cy="55417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17</xdr:col>
      <xdr:colOff>101600</xdr:colOff>
      <xdr:row>13</xdr:row>
      <xdr:rowOff>292100</xdr:rowOff>
    </xdr:to>
    <xdr:sp macro="" textlink="">
      <xdr:nvSpPr>
        <xdr:cNvPr id="1029" name="dimg_12" descr="ésultat de recherche d'images pour &quot;lermab logo&quot;"/>
        <xdr:cNvSpPr>
          <a:spLocks noChangeAspect="1" noChangeArrowheads="1"/>
        </xdr:cNvSpPr>
      </xdr:nvSpPr>
      <xdr:spPr bwMode="auto">
        <a:xfrm>
          <a:off x="13703300" y="3162300"/>
          <a:ext cx="2578100" cy="154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304800</xdr:colOff>
      <xdr:row>9</xdr:row>
      <xdr:rowOff>114300</xdr:rowOff>
    </xdr:to>
    <xdr:sp macro="" textlink="">
      <xdr:nvSpPr>
        <xdr:cNvPr id="1030" name="bCmHTJpzaGoYfM:" descr="ésultat de recherche d'images pour &quot;lermab logo&quot;"/>
        <xdr:cNvSpPr>
          <a:spLocks noChangeAspect="1" noChangeArrowheads="1"/>
        </xdr:cNvSpPr>
      </xdr:nvSpPr>
      <xdr:spPr bwMode="auto">
        <a:xfrm>
          <a:off x="14528800" y="255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1</xdr:col>
      <xdr:colOff>1030112</xdr:colOff>
      <xdr:row>0</xdr:row>
      <xdr:rowOff>1</xdr:rowOff>
    </xdr:from>
    <xdr:to>
      <xdr:col>7</xdr:col>
      <xdr:colOff>1</xdr:colOff>
      <xdr:row>3</xdr:row>
      <xdr:rowOff>152430</xdr:rowOff>
    </xdr:to>
    <xdr:pic>
      <xdr:nvPicPr>
        <xdr:cNvPr id="2" name="Image 1" descr="GDREntete2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9556" y="1"/>
          <a:ext cx="6011333" cy="1662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dr-bois-2019-Paiement@sciencesconf.org" TargetMode="External"/><Relationship Id="rId4" Type="http://schemas.openxmlformats.org/officeDocument/2006/relationships/drawing" Target="../drawings/drawing1.xml"/><Relationship Id="rId1" Type="http://schemas.openxmlformats.org/officeDocument/2006/relationships/hyperlink" Target="mailto:gdr-bois-2019-Paiement@sciencesconf.org" TargetMode="External"/><Relationship Id="rId2" Type="http://schemas.openxmlformats.org/officeDocument/2006/relationships/hyperlink" Target="http://www.enstib.univ-lorraine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 enableFormatConditionsCalculation="0">
    <pageSetUpPr fitToPage="1"/>
  </sheetPr>
  <dimension ref="A1:BJ107"/>
  <sheetViews>
    <sheetView showGridLines="0" tabSelected="1" zoomScale="90" zoomScaleNormal="90" zoomScaleSheetLayoutView="70" zoomScalePageLayoutView="90" workbookViewId="0">
      <selection activeCell="H11" sqref="H11:L13"/>
    </sheetView>
  </sheetViews>
  <sheetFormatPr baseColWidth="10" defaultRowHeight="15" x14ac:dyDescent="0"/>
  <cols>
    <col min="1" max="1" width="17.83203125" style="7" customWidth="1"/>
    <col min="2" max="2" width="23.83203125" style="7" customWidth="1"/>
    <col min="3" max="3" width="11.1640625" style="7" customWidth="1"/>
    <col min="4" max="4" width="20.1640625" style="7" customWidth="1"/>
    <col min="5" max="5" width="11.33203125" style="7" customWidth="1"/>
    <col min="6" max="6" width="16.1640625" style="7" customWidth="1"/>
    <col min="7" max="7" width="9.83203125" style="7" customWidth="1"/>
    <col min="8" max="8" width="10.6640625" style="7" customWidth="1"/>
    <col min="9" max="9" width="3.6640625" style="7" customWidth="1"/>
    <col min="10" max="10" width="11" style="7" customWidth="1"/>
    <col min="11" max="11" width="13.6640625" style="7" customWidth="1"/>
    <col min="12" max="12" width="12.5" style="7" customWidth="1"/>
    <col min="13" max="15" width="10.83203125" style="7"/>
    <col min="16" max="20" width="10.83203125" style="67"/>
    <col min="21" max="21" width="14.6640625" style="67" customWidth="1"/>
    <col min="22" max="22" width="22.83203125" style="67" customWidth="1"/>
    <col min="23" max="23" width="10.83203125" style="67" customWidth="1"/>
    <col min="24" max="24" width="14.83203125" style="67" customWidth="1"/>
    <col min="25" max="25" width="10.83203125" style="67"/>
    <col min="26" max="26" width="17.6640625" style="67" customWidth="1"/>
    <col min="27" max="27" width="32.5" style="67" customWidth="1"/>
    <col min="28" max="28" width="20.83203125" style="69" customWidth="1"/>
    <col min="29" max="29" width="17.6640625" style="67" customWidth="1"/>
    <col min="30" max="30" width="17.33203125" style="70" customWidth="1"/>
    <col min="31" max="31" width="14.6640625" style="67" customWidth="1"/>
    <col min="32" max="32" width="13.6640625" style="67" customWidth="1"/>
    <col min="33" max="33" width="20.83203125" style="67" customWidth="1"/>
    <col min="34" max="34" width="22.5" style="67" customWidth="1"/>
    <col min="35" max="35" width="21" style="67" customWidth="1"/>
    <col min="36" max="36" width="28.83203125" style="67" customWidth="1"/>
    <col min="37" max="37" width="19.6640625" style="67" customWidth="1"/>
    <col min="38" max="38" width="25.1640625" style="67" customWidth="1"/>
    <col min="39" max="39" width="15" style="67" customWidth="1"/>
    <col min="40" max="40" width="10.83203125" style="67"/>
    <col min="41" max="16384" width="10.83203125" style="7"/>
  </cols>
  <sheetData>
    <row r="1" spans="1:62" ht="28" customHeight="1">
      <c r="A1" s="87" t="s">
        <v>89</v>
      </c>
      <c r="B1" s="2"/>
      <c r="C1" s="2"/>
      <c r="D1" s="88"/>
      <c r="E1" s="89"/>
      <c r="F1" s="89"/>
      <c r="G1" s="89"/>
      <c r="H1" s="89"/>
      <c r="I1" s="89"/>
      <c r="J1" s="89"/>
      <c r="K1" s="89"/>
      <c r="L1" s="90"/>
      <c r="M1" s="73"/>
      <c r="N1" s="107"/>
      <c r="O1" s="124"/>
      <c r="P1" s="117" t="s">
        <v>71</v>
      </c>
      <c r="Q1" s="117" t="s">
        <v>37</v>
      </c>
      <c r="R1" s="117" t="s">
        <v>38</v>
      </c>
      <c r="S1" s="117" t="s">
        <v>42</v>
      </c>
      <c r="T1" s="117" t="s">
        <v>43</v>
      </c>
      <c r="U1" s="117" t="s">
        <v>41</v>
      </c>
      <c r="V1" s="117" t="s">
        <v>44</v>
      </c>
      <c r="W1" s="117" t="s">
        <v>39</v>
      </c>
      <c r="X1" s="117" t="s">
        <v>40</v>
      </c>
      <c r="Y1" s="117" t="s">
        <v>53</v>
      </c>
      <c r="Z1" s="117" t="s">
        <v>54</v>
      </c>
      <c r="AA1" s="117" t="s">
        <v>74</v>
      </c>
      <c r="AB1" s="125" t="s">
        <v>46</v>
      </c>
      <c r="AC1" s="117" t="s">
        <v>72</v>
      </c>
      <c r="AD1" s="126" t="s">
        <v>47</v>
      </c>
      <c r="AE1" s="117" t="s">
        <v>73</v>
      </c>
      <c r="AF1" s="117" t="s">
        <v>63</v>
      </c>
      <c r="AG1" s="117" t="s">
        <v>64</v>
      </c>
      <c r="AH1" s="117" t="s">
        <v>65</v>
      </c>
      <c r="AI1" s="117" t="s">
        <v>66</v>
      </c>
      <c r="AJ1" s="117" t="s">
        <v>67</v>
      </c>
      <c r="AK1" s="117" t="s">
        <v>68</v>
      </c>
      <c r="AL1" s="117" t="s">
        <v>69</v>
      </c>
      <c r="AM1" s="117" t="s">
        <v>75</v>
      </c>
      <c r="AN1" s="117" t="s">
        <v>76</v>
      </c>
      <c r="AO1" s="127" t="s">
        <v>93</v>
      </c>
      <c r="AP1" s="117" t="s">
        <v>108</v>
      </c>
      <c r="AQ1" s="128" t="s">
        <v>111</v>
      </c>
      <c r="AR1" s="124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</row>
    <row r="2" spans="1:62" ht="76" customHeight="1">
      <c r="A2" s="91" t="s">
        <v>36</v>
      </c>
      <c r="B2" s="4"/>
      <c r="C2" s="4"/>
      <c r="D2" s="92"/>
      <c r="E2" s="92"/>
      <c r="F2" s="92"/>
      <c r="G2" s="92"/>
      <c r="H2" s="92"/>
      <c r="I2" s="92"/>
      <c r="J2" s="92"/>
      <c r="K2" s="92"/>
      <c r="L2" s="93"/>
      <c r="M2" s="73"/>
      <c r="N2" s="107"/>
      <c r="O2" s="124"/>
      <c r="P2" s="129">
        <f>C20</f>
        <v>0</v>
      </c>
      <c r="Q2" s="129">
        <f>C21</f>
        <v>0</v>
      </c>
      <c r="R2" s="129">
        <f>C22</f>
        <v>0</v>
      </c>
      <c r="S2" s="130">
        <f>C23</f>
        <v>0</v>
      </c>
      <c r="T2" s="129">
        <f>C24</f>
        <v>0</v>
      </c>
      <c r="U2" s="129">
        <f>G20</f>
        <v>0</v>
      </c>
      <c r="V2" s="129">
        <f>G21</f>
        <v>0</v>
      </c>
      <c r="W2" s="129">
        <f>G22</f>
        <v>0</v>
      </c>
      <c r="X2" s="129">
        <f>G24</f>
        <v>0</v>
      </c>
      <c r="Y2" s="129">
        <f>G25</f>
        <v>0</v>
      </c>
      <c r="Z2" s="129">
        <f>G26</f>
        <v>0</v>
      </c>
      <c r="AA2" s="130">
        <f>H11</f>
        <v>0</v>
      </c>
      <c r="AB2" s="131">
        <f>D32</f>
        <v>0</v>
      </c>
      <c r="AC2" s="132">
        <f>L32</f>
        <v>0</v>
      </c>
      <c r="AD2" s="133">
        <f>D33</f>
        <v>0</v>
      </c>
      <c r="AE2" s="132">
        <f>L33</f>
        <v>0</v>
      </c>
      <c r="AF2" s="129">
        <f>IF(E35="OUI",1,0)</f>
        <v>0</v>
      </c>
      <c r="AG2" s="129">
        <f>IF(E36="OUI",1,0)</f>
        <v>0</v>
      </c>
      <c r="AH2" s="129">
        <f>IF(E37="OUI",1,0)</f>
        <v>0</v>
      </c>
      <c r="AI2" s="132" t="e">
        <f>INDEX(A102:B106,MATCH(E38,B102:B106,0),1)</f>
        <v>#N/A</v>
      </c>
      <c r="AJ2" s="129">
        <f>K43</f>
        <v>0</v>
      </c>
      <c r="AK2" s="134">
        <f>J52</f>
        <v>0</v>
      </c>
      <c r="AL2" s="132" t="e">
        <f>INDEX(A96:B99,MATCH(D46,B96:B99,0),1)</f>
        <v>#N/A</v>
      </c>
      <c r="AM2" s="130">
        <f>D53</f>
        <v>0</v>
      </c>
      <c r="AN2" s="130">
        <f>D55</f>
        <v>0</v>
      </c>
      <c r="AO2" s="124">
        <f>IF(K14="virement", 2,1)</f>
        <v>1</v>
      </c>
      <c r="AP2" s="124" t="e">
        <f>INDEX(A102:B106,MATCH(E39,B102:B106,0),1)</f>
        <v>#N/A</v>
      </c>
      <c r="AQ2" s="135">
        <f>IF(D34&lt;&gt;"Voiture",1,0)</f>
        <v>1</v>
      </c>
      <c r="AR2" s="124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</row>
    <row r="3" spans="1:62" ht="15" customHeight="1">
      <c r="A3" s="34"/>
      <c r="B3" s="4"/>
      <c r="C3" s="4"/>
      <c r="D3" s="92"/>
      <c r="E3" s="92"/>
      <c r="F3" s="92"/>
      <c r="G3" s="92"/>
      <c r="H3" s="92"/>
      <c r="I3" s="92"/>
      <c r="J3" s="92"/>
      <c r="K3" s="92"/>
      <c r="L3" s="93"/>
      <c r="M3" s="73"/>
      <c r="N3" s="107"/>
      <c r="O3" s="107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2"/>
      <c r="AC3" s="121"/>
      <c r="AD3" s="122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78"/>
    </row>
    <row r="4" spans="1:62" ht="15" customHeight="1">
      <c r="A4" s="5"/>
      <c r="B4" s="4"/>
      <c r="C4" s="4"/>
      <c r="D4" s="92"/>
      <c r="E4" s="92"/>
      <c r="F4" s="92"/>
      <c r="G4" s="92"/>
      <c r="H4" s="92"/>
      <c r="I4" s="92"/>
      <c r="J4" s="92"/>
      <c r="K4" s="92"/>
      <c r="L4" s="93"/>
      <c r="M4" s="73"/>
      <c r="N4" s="107"/>
      <c r="O4" s="107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2"/>
      <c r="AC4" s="121"/>
      <c r="AD4" s="122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78"/>
    </row>
    <row r="5" spans="1:62" ht="9.75" customHeight="1">
      <c r="A5" s="5"/>
      <c r="B5" s="4"/>
      <c r="C5" s="4"/>
      <c r="D5" s="94"/>
      <c r="E5" s="94"/>
      <c r="F5" s="94"/>
      <c r="G5" s="94"/>
      <c r="H5" s="94"/>
      <c r="I5" s="94"/>
      <c r="J5" s="94"/>
      <c r="K5" s="94"/>
      <c r="L5" s="95"/>
      <c r="M5" s="1"/>
      <c r="N5" s="107"/>
      <c r="O5" s="107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2"/>
      <c r="AC5" s="121"/>
      <c r="AD5" s="122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</row>
    <row r="6" spans="1:62" ht="33">
      <c r="A6" s="5"/>
      <c r="B6" s="167" t="s">
        <v>95</v>
      </c>
      <c r="C6" s="167"/>
      <c r="D6" s="167"/>
      <c r="E6" s="167"/>
      <c r="F6" s="167"/>
      <c r="G6" s="167"/>
      <c r="H6" s="167"/>
      <c r="I6" s="167"/>
      <c r="J6" s="167"/>
      <c r="K6" s="167"/>
      <c r="L6" s="95"/>
      <c r="M6" s="1"/>
      <c r="N6" s="107"/>
      <c r="O6" s="107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2"/>
      <c r="AC6" s="121"/>
      <c r="AD6" s="122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</row>
    <row r="7" spans="1:62" ht="22" customHeight="1">
      <c r="A7" s="5" t="s">
        <v>1</v>
      </c>
      <c r="B7" s="28"/>
      <c r="C7" s="35">
        <f ca="1">TODAY()</f>
        <v>43720</v>
      </c>
      <c r="D7" s="4"/>
      <c r="E7" s="4"/>
      <c r="F7" s="4"/>
      <c r="G7" s="4"/>
      <c r="H7" s="4"/>
      <c r="I7" s="4"/>
      <c r="J7" s="4"/>
      <c r="K7" s="4"/>
      <c r="L7" s="26"/>
      <c r="M7" s="3"/>
      <c r="N7" s="107"/>
      <c r="O7" s="107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2"/>
      <c r="AC7" s="121"/>
      <c r="AD7" s="122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</row>
    <row r="8" spans="1:62" ht="34" customHeight="1">
      <c r="A8" s="189" t="s">
        <v>107</v>
      </c>
      <c r="B8" s="190"/>
      <c r="C8" s="168" t="s">
        <v>51</v>
      </c>
      <c r="D8" s="168"/>
      <c r="E8" s="168"/>
      <c r="F8" s="96" t="s">
        <v>81</v>
      </c>
      <c r="G8" s="4"/>
      <c r="H8" s="4"/>
      <c r="I8" s="4"/>
      <c r="J8" s="4"/>
      <c r="K8" s="4"/>
      <c r="L8" s="26"/>
      <c r="M8" s="3"/>
    </row>
    <row r="9" spans="1:62">
      <c r="A9" s="34"/>
      <c r="B9" s="4"/>
      <c r="C9" s="4"/>
      <c r="D9" s="4"/>
      <c r="E9" s="4"/>
      <c r="F9" s="4"/>
      <c r="G9" s="4"/>
      <c r="H9" s="4"/>
      <c r="I9" s="4"/>
      <c r="J9" s="4"/>
      <c r="K9" s="4"/>
      <c r="L9" s="26"/>
      <c r="M9" s="3"/>
      <c r="P9" s="71"/>
    </row>
    <row r="10" spans="1:62" s="43" customFormat="1" ht="33.75" customHeight="1">
      <c r="A10" s="112"/>
      <c r="B10" s="40"/>
      <c r="C10" s="41"/>
      <c r="D10" s="97"/>
      <c r="E10" s="97"/>
      <c r="F10" s="97"/>
      <c r="G10" s="97"/>
      <c r="H10" s="139" t="s">
        <v>94</v>
      </c>
      <c r="I10" s="140"/>
      <c r="J10" s="140"/>
      <c r="K10" s="140"/>
      <c r="L10" s="141"/>
      <c r="M10" s="42"/>
      <c r="AB10" s="65"/>
      <c r="AD10" s="66"/>
    </row>
    <row r="11" spans="1:62" s="43" customFormat="1" ht="33.75" customHeight="1">
      <c r="A11" s="113" t="s">
        <v>62</v>
      </c>
      <c r="B11" s="184" t="s">
        <v>110</v>
      </c>
      <c r="C11" s="185"/>
      <c r="D11" s="97"/>
      <c r="E11" s="97"/>
      <c r="F11" s="97"/>
      <c r="G11" s="97"/>
      <c r="H11" s="147"/>
      <c r="I11" s="148"/>
      <c r="J11" s="148"/>
      <c r="K11" s="148"/>
      <c r="L11" s="148"/>
      <c r="M11" s="42"/>
      <c r="O11"/>
      <c r="AB11" s="65"/>
      <c r="AD11" s="66"/>
    </row>
    <row r="12" spans="1:62" s="43" customFormat="1" ht="33.75" customHeight="1">
      <c r="A12" s="113" t="s">
        <v>0</v>
      </c>
      <c r="B12" s="182" t="s">
        <v>52</v>
      </c>
      <c r="C12" s="183"/>
      <c r="D12" s="51"/>
      <c r="E12" s="97"/>
      <c r="F12" s="97"/>
      <c r="G12" s="97"/>
      <c r="H12" s="148"/>
      <c r="I12" s="148"/>
      <c r="J12" s="148"/>
      <c r="K12" s="148"/>
      <c r="L12" s="148"/>
      <c r="M12" s="42"/>
      <c r="AB12" s="65"/>
      <c r="AD12" s="66"/>
    </row>
    <row r="13" spans="1:62" s="43" customFormat="1" ht="33.75" customHeight="1">
      <c r="A13" s="113" t="s">
        <v>23</v>
      </c>
      <c r="B13" s="106" t="s">
        <v>51</v>
      </c>
      <c r="C13" s="44"/>
      <c r="D13" s="52"/>
      <c r="E13" s="97"/>
      <c r="F13" s="97"/>
      <c r="G13" s="97"/>
      <c r="H13" s="148"/>
      <c r="I13" s="148"/>
      <c r="J13" s="148"/>
      <c r="K13" s="148"/>
      <c r="L13" s="148"/>
      <c r="M13" s="42"/>
      <c r="AB13" s="65"/>
      <c r="AD13" s="66"/>
    </row>
    <row r="14" spans="1:62" s="43" customFormat="1" ht="33.75" customHeight="1">
      <c r="A14" s="114"/>
      <c r="B14" s="115"/>
      <c r="C14" s="116"/>
      <c r="D14" s="97"/>
      <c r="E14" s="97"/>
      <c r="F14" s="97"/>
      <c r="G14" s="97"/>
      <c r="H14" s="149" t="s">
        <v>109</v>
      </c>
      <c r="I14" s="150"/>
      <c r="J14" s="150"/>
      <c r="K14" s="151"/>
      <c r="L14" s="152"/>
      <c r="M14" s="42"/>
      <c r="AB14" s="65"/>
      <c r="AD14" s="66"/>
    </row>
    <row r="15" spans="1:62" s="43" customFormat="1" ht="45" customHeight="1">
      <c r="D15" s="97"/>
      <c r="E15" s="97"/>
      <c r="F15" s="97"/>
      <c r="G15" s="105"/>
      <c r="H15" s="153" t="s">
        <v>90</v>
      </c>
      <c r="I15" s="153"/>
      <c r="J15" s="153"/>
      <c r="K15" s="153"/>
      <c r="L15" s="154"/>
      <c r="M15" s="42"/>
      <c r="AB15" s="65"/>
      <c r="AD15" s="66"/>
    </row>
    <row r="16" spans="1:62" ht="16" thickBot="1">
      <c r="A16" s="34"/>
      <c r="B16" s="4"/>
      <c r="C16" s="4"/>
      <c r="D16" s="4"/>
      <c r="E16" s="4"/>
      <c r="F16" s="4"/>
      <c r="G16" s="4"/>
      <c r="H16" s="4"/>
      <c r="I16" s="4"/>
      <c r="J16" s="4"/>
      <c r="K16" s="4"/>
      <c r="L16" s="26"/>
      <c r="M16" s="3"/>
    </row>
    <row r="17" spans="1:40">
      <c r="A17" s="98"/>
      <c r="B17" s="2"/>
      <c r="C17" s="2"/>
      <c r="D17" s="2"/>
      <c r="E17" s="2"/>
      <c r="F17" s="2"/>
      <c r="G17" s="2"/>
      <c r="H17" s="2"/>
      <c r="I17" s="2"/>
      <c r="J17" s="2"/>
      <c r="K17" s="2"/>
      <c r="L17" s="99"/>
      <c r="M17" s="3"/>
    </row>
    <row r="18" spans="1:40" ht="9" customHeight="1">
      <c r="A18" s="5"/>
      <c r="B18" s="46"/>
      <c r="C18" s="14"/>
      <c r="D18" s="14"/>
      <c r="E18" s="14"/>
      <c r="F18" s="14"/>
      <c r="G18" s="14"/>
      <c r="H18" s="14"/>
      <c r="I18" s="4"/>
      <c r="J18" s="76"/>
      <c r="K18" s="15"/>
      <c r="L18" s="16"/>
      <c r="M18" s="3"/>
    </row>
    <row r="19" spans="1:40" ht="29" customHeight="1">
      <c r="A19" s="5"/>
      <c r="B19" s="186" t="s">
        <v>26</v>
      </c>
      <c r="C19" s="187"/>
      <c r="D19" s="187"/>
      <c r="E19" s="188"/>
      <c r="F19" s="186" t="s">
        <v>35</v>
      </c>
      <c r="G19" s="187"/>
      <c r="H19" s="187"/>
      <c r="I19" s="187"/>
      <c r="J19" s="187"/>
      <c r="K19" s="188"/>
      <c r="L19" s="16"/>
      <c r="M19" s="3"/>
    </row>
    <row r="20" spans="1:40" s="18" customFormat="1" ht="18.75" customHeight="1">
      <c r="A20" s="12"/>
      <c r="B20" s="83" t="s">
        <v>71</v>
      </c>
      <c r="C20" s="144"/>
      <c r="D20" s="145"/>
      <c r="E20" s="146"/>
      <c r="F20" s="80" t="s">
        <v>41</v>
      </c>
      <c r="G20" s="144"/>
      <c r="H20" s="145"/>
      <c r="I20" s="145"/>
      <c r="J20" s="145"/>
      <c r="K20" s="146"/>
      <c r="L20" s="17"/>
      <c r="M20" s="13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72"/>
      <c r="AC20" s="68"/>
      <c r="AD20" s="72"/>
      <c r="AE20" s="68"/>
      <c r="AF20" s="68"/>
      <c r="AG20" s="68"/>
      <c r="AH20" s="68"/>
      <c r="AI20" s="68"/>
      <c r="AJ20" s="68"/>
      <c r="AK20" s="68"/>
      <c r="AL20" s="68"/>
      <c r="AM20" s="68"/>
      <c r="AN20" s="68"/>
    </row>
    <row r="21" spans="1:40" s="18" customFormat="1" ht="44" customHeight="1">
      <c r="A21" s="12"/>
      <c r="B21" s="80" t="s">
        <v>37</v>
      </c>
      <c r="C21" s="144"/>
      <c r="D21" s="145"/>
      <c r="E21" s="146"/>
      <c r="F21" s="81" t="s">
        <v>44</v>
      </c>
      <c r="G21" s="144"/>
      <c r="H21" s="145"/>
      <c r="I21" s="145"/>
      <c r="J21" s="145"/>
      <c r="K21" s="146"/>
      <c r="L21" s="19"/>
      <c r="M21" s="13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72"/>
      <c r="AC21" s="68"/>
      <c r="AD21" s="72"/>
      <c r="AE21" s="68"/>
      <c r="AF21" s="68"/>
      <c r="AG21" s="68"/>
      <c r="AH21" s="68"/>
      <c r="AI21" s="68"/>
      <c r="AJ21" s="68"/>
      <c r="AK21" s="68"/>
      <c r="AL21" s="68"/>
      <c r="AM21" s="68"/>
      <c r="AN21" s="68"/>
    </row>
    <row r="22" spans="1:40" s="18" customFormat="1" ht="43" customHeight="1">
      <c r="A22" s="22"/>
      <c r="B22" s="80" t="s">
        <v>38</v>
      </c>
      <c r="C22" s="144"/>
      <c r="D22" s="145"/>
      <c r="E22" s="146"/>
      <c r="F22" s="174" t="s">
        <v>70</v>
      </c>
      <c r="G22" s="170"/>
      <c r="H22" s="170"/>
      <c r="I22" s="170"/>
      <c r="J22" s="170"/>
      <c r="K22" s="171"/>
      <c r="L22" s="19"/>
      <c r="M22" s="13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72"/>
      <c r="AC22" s="68"/>
      <c r="AD22" s="72"/>
      <c r="AE22" s="68"/>
      <c r="AF22" s="68"/>
      <c r="AG22" s="68"/>
      <c r="AH22" s="68"/>
      <c r="AI22" s="68"/>
      <c r="AJ22" s="68"/>
      <c r="AK22" s="68"/>
      <c r="AL22" s="68"/>
      <c r="AM22" s="68"/>
      <c r="AN22" s="68"/>
    </row>
    <row r="23" spans="1:40" s="18" customFormat="1" ht="18">
      <c r="A23" s="23"/>
      <c r="B23" s="80" t="s">
        <v>42</v>
      </c>
      <c r="C23" s="176"/>
      <c r="D23" s="177"/>
      <c r="E23" s="178"/>
      <c r="F23" s="175"/>
      <c r="G23" s="172"/>
      <c r="H23" s="172"/>
      <c r="I23" s="172"/>
      <c r="J23" s="172"/>
      <c r="K23" s="173"/>
      <c r="L23" s="19"/>
      <c r="M23" s="13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72"/>
      <c r="AC23" s="68"/>
      <c r="AD23" s="72"/>
      <c r="AE23" s="68"/>
      <c r="AF23" s="68"/>
      <c r="AG23" s="68"/>
      <c r="AH23" s="68"/>
      <c r="AI23" s="68"/>
      <c r="AJ23" s="68"/>
      <c r="AK23" s="68"/>
      <c r="AL23" s="68"/>
      <c r="AM23" s="68"/>
      <c r="AN23" s="68"/>
    </row>
    <row r="24" spans="1:40" s="18" customFormat="1" ht="18">
      <c r="A24" s="23"/>
      <c r="B24" s="80" t="s">
        <v>43</v>
      </c>
      <c r="C24" s="179"/>
      <c r="D24" s="180"/>
      <c r="E24" s="181"/>
      <c r="F24" s="80" t="s">
        <v>40</v>
      </c>
      <c r="G24" s="144"/>
      <c r="H24" s="145"/>
      <c r="I24" s="145"/>
      <c r="J24" s="145"/>
      <c r="K24" s="146"/>
      <c r="L24" s="19"/>
      <c r="M24" s="13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72"/>
      <c r="AC24" s="68"/>
      <c r="AD24" s="72"/>
      <c r="AE24" s="68"/>
      <c r="AF24" s="68"/>
      <c r="AG24" s="68"/>
      <c r="AH24" s="68"/>
      <c r="AI24" s="68"/>
      <c r="AJ24" s="68"/>
      <c r="AK24" s="68"/>
      <c r="AL24" s="68"/>
      <c r="AM24" s="68"/>
      <c r="AN24" s="68"/>
    </row>
    <row r="25" spans="1:40" s="18" customFormat="1" ht="38" customHeight="1">
      <c r="A25" s="23"/>
      <c r="B25" s="55"/>
      <c r="C25" s="100"/>
      <c r="D25" s="100"/>
      <c r="E25" s="54"/>
      <c r="F25" s="81" t="s">
        <v>53</v>
      </c>
      <c r="G25" s="144"/>
      <c r="H25" s="145"/>
      <c r="I25" s="145"/>
      <c r="J25" s="145"/>
      <c r="K25" s="146"/>
      <c r="L25" s="19"/>
      <c r="M25" s="13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72"/>
      <c r="AC25" s="68"/>
      <c r="AD25" s="72"/>
      <c r="AE25" s="68"/>
      <c r="AF25" s="68"/>
      <c r="AG25" s="68"/>
      <c r="AH25" s="68"/>
      <c r="AI25" s="68"/>
      <c r="AJ25" s="68"/>
      <c r="AK25" s="68"/>
      <c r="AL25" s="68"/>
      <c r="AM25" s="68"/>
      <c r="AN25" s="68"/>
    </row>
    <row r="26" spans="1:40" s="18" customFormat="1" ht="18">
      <c r="A26" s="23"/>
      <c r="B26" s="55"/>
      <c r="C26" s="100"/>
      <c r="D26" s="100"/>
      <c r="E26" s="54"/>
      <c r="F26" s="82" t="s">
        <v>54</v>
      </c>
      <c r="G26" s="213"/>
      <c r="H26" s="145"/>
      <c r="I26" s="145"/>
      <c r="J26" s="145"/>
      <c r="K26" s="146"/>
      <c r="L26" s="19"/>
      <c r="M26" s="13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72"/>
      <c r="AC26" s="68"/>
      <c r="AD26" s="72"/>
      <c r="AE26" s="68"/>
      <c r="AF26" s="68"/>
      <c r="AG26" s="68"/>
      <c r="AH26" s="68"/>
      <c r="AI26" s="68"/>
      <c r="AJ26" s="68"/>
      <c r="AK26" s="68"/>
      <c r="AL26" s="68"/>
      <c r="AM26" s="68"/>
      <c r="AN26" s="68"/>
    </row>
    <row r="27" spans="1:40" s="18" customFormat="1" ht="18">
      <c r="A27" s="23"/>
      <c r="B27" s="56"/>
      <c r="C27" s="57"/>
      <c r="D27" s="57"/>
      <c r="E27" s="58"/>
      <c r="F27" s="56"/>
      <c r="G27" s="57"/>
      <c r="H27" s="57"/>
      <c r="I27" s="57"/>
      <c r="J27" s="57"/>
      <c r="K27" s="58"/>
      <c r="L27" s="19"/>
      <c r="M27" s="13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72"/>
      <c r="AC27" s="68"/>
      <c r="AD27" s="72"/>
      <c r="AE27" s="68"/>
      <c r="AF27" s="68"/>
      <c r="AG27" s="68"/>
      <c r="AH27" s="68"/>
      <c r="AI27" s="68"/>
      <c r="AJ27" s="68"/>
      <c r="AK27" s="68"/>
      <c r="AL27" s="68"/>
      <c r="AM27" s="68"/>
      <c r="AN27" s="68"/>
    </row>
    <row r="28" spans="1:40" s="18" customFormat="1" ht="18">
      <c r="A28" s="23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19"/>
      <c r="M28" s="13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72"/>
      <c r="AC28" s="68"/>
      <c r="AD28" s="72"/>
      <c r="AE28" s="68"/>
      <c r="AF28" s="68"/>
      <c r="AG28" s="68"/>
      <c r="AH28" s="68"/>
      <c r="AI28" s="68"/>
      <c r="AJ28" s="68"/>
      <c r="AK28" s="68"/>
      <c r="AL28" s="68"/>
      <c r="AM28" s="68"/>
      <c r="AN28" s="68"/>
    </row>
    <row r="29" spans="1:40" s="18" customFormat="1" ht="18">
      <c r="A29" s="23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19"/>
      <c r="M29" s="13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72"/>
      <c r="AC29" s="68"/>
      <c r="AD29" s="72"/>
      <c r="AE29" s="68"/>
      <c r="AF29" s="68"/>
      <c r="AG29" s="68"/>
      <c r="AH29" s="68"/>
      <c r="AI29" s="68"/>
      <c r="AJ29" s="68"/>
      <c r="AK29" s="68"/>
      <c r="AL29" s="68"/>
      <c r="AM29" s="68"/>
      <c r="AN29" s="68"/>
    </row>
    <row r="30" spans="1:40" s="18" customFormat="1" ht="18">
      <c r="A30" s="23"/>
      <c r="B30" s="215" t="s">
        <v>45</v>
      </c>
      <c r="C30" s="215"/>
      <c r="D30" s="215"/>
      <c r="E30" s="215"/>
      <c r="F30" s="215"/>
      <c r="G30" s="215"/>
      <c r="H30" s="215"/>
      <c r="I30" s="215"/>
      <c r="J30" s="215"/>
      <c r="K30" s="215"/>
      <c r="L30" s="19"/>
      <c r="M30" s="13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72"/>
      <c r="AC30" s="68"/>
      <c r="AD30" s="72"/>
      <c r="AE30" s="68"/>
      <c r="AF30" s="68"/>
      <c r="AG30" s="68"/>
      <c r="AH30" s="68"/>
      <c r="AI30" s="68"/>
      <c r="AJ30" s="68"/>
      <c r="AK30" s="68"/>
      <c r="AL30" s="68"/>
      <c r="AM30" s="68"/>
      <c r="AN30" s="68"/>
    </row>
    <row r="31" spans="1:40" s="18" customFormat="1" ht="18">
      <c r="A31" s="23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19"/>
      <c r="M31" s="13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72"/>
      <c r="AC31" s="68"/>
      <c r="AD31" s="72"/>
      <c r="AE31" s="68"/>
      <c r="AF31" s="68"/>
      <c r="AG31" s="68"/>
      <c r="AH31" s="68"/>
      <c r="AI31" s="68"/>
      <c r="AJ31" s="68"/>
      <c r="AK31" s="68"/>
      <c r="AL31" s="68"/>
      <c r="AM31" s="68"/>
      <c r="AN31" s="68"/>
    </row>
    <row r="32" spans="1:40" s="18" customFormat="1" ht="18">
      <c r="A32" s="23"/>
      <c r="B32" s="101" t="s">
        <v>77</v>
      </c>
      <c r="C32" s="64" t="b">
        <f>IF(DAY(D32)=18,"Lundi",IF(DAY(D32)=17,"Dimanche",IF(DAY(D32)=19,"Mardi",IF(DAY(D32)=20,"Mercredi"))))</f>
        <v>0</v>
      </c>
      <c r="D32" s="216"/>
      <c r="E32" s="217"/>
      <c r="F32" s="217"/>
      <c r="G32" s="217"/>
      <c r="H32" s="217"/>
      <c r="I32" s="218" t="s">
        <v>79</v>
      </c>
      <c r="J32" s="218"/>
      <c r="K32" s="218"/>
      <c r="L32" s="118"/>
      <c r="M32" s="13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72"/>
      <c r="AC32" s="68"/>
      <c r="AD32" s="72"/>
      <c r="AE32" s="68"/>
      <c r="AF32" s="68"/>
      <c r="AG32" s="68"/>
      <c r="AH32" s="68"/>
      <c r="AI32" s="68"/>
      <c r="AJ32" s="68"/>
      <c r="AK32" s="68"/>
      <c r="AL32" s="68"/>
      <c r="AM32" s="68"/>
      <c r="AN32" s="68"/>
    </row>
    <row r="33" spans="1:40" s="18" customFormat="1" ht="18">
      <c r="A33" s="23"/>
      <c r="B33" s="101" t="s">
        <v>78</v>
      </c>
      <c r="C33" s="64" t="b">
        <f>IF(DAY(D33)=18,"Lundi",IF(DAY(D33)=17,"Dimanche",IF(DAY(D33)=19,"Mardi",IF(DAY(D33)=20,"Mercredi"))))</f>
        <v>0</v>
      </c>
      <c r="D33" s="216"/>
      <c r="E33" s="217"/>
      <c r="F33" s="217"/>
      <c r="G33" s="217"/>
      <c r="H33" s="217"/>
      <c r="I33" s="218" t="s">
        <v>80</v>
      </c>
      <c r="J33" s="218"/>
      <c r="K33" s="218"/>
      <c r="L33" s="118"/>
      <c r="M33" s="13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72"/>
      <c r="AC33" s="68"/>
      <c r="AD33" s="72"/>
      <c r="AE33" s="68"/>
      <c r="AF33" s="68"/>
      <c r="AG33" s="68"/>
      <c r="AH33" s="68"/>
      <c r="AI33" s="68"/>
      <c r="AJ33" s="68"/>
      <c r="AK33" s="68"/>
      <c r="AL33" s="68"/>
      <c r="AM33" s="68"/>
      <c r="AN33" s="68"/>
    </row>
    <row r="34" spans="1:40" s="18" customFormat="1" ht="18">
      <c r="A34" s="23"/>
      <c r="B34" s="101" t="s">
        <v>111</v>
      </c>
      <c r="C34" s="64"/>
      <c r="D34" s="119"/>
      <c r="E34" s="123"/>
      <c r="F34" s="123"/>
      <c r="G34" s="123"/>
      <c r="H34" s="123"/>
      <c r="I34" s="120"/>
      <c r="J34" s="120"/>
      <c r="K34" s="120"/>
      <c r="L34" s="118"/>
      <c r="M34" s="13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72"/>
      <c r="AC34" s="68"/>
      <c r="AD34" s="72"/>
      <c r="AE34" s="68"/>
      <c r="AF34" s="68"/>
      <c r="AG34" s="68"/>
      <c r="AH34" s="68"/>
      <c r="AI34" s="68"/>
      <c r="AJ34" s="68"/>
      <c r="AK34" s="68"/>
      <c r="AL34" s="68"/>
      <c r="AM34" s="68"/>
      <c r="AN34" s="68"/>
    </row>
    <row r="35" spans="1:40" s="18" customFormat="1" ht="18">
      <c r="A35" s="23"/>
      <c r="B35" s="101" t="s">
        <v>55</v>
      </c>
      <c r="C35" s="60"/>
      <c r="D35" s="60"/>
      <c r="E35" s="84"/>
      <c r="F35" s="63"/>
      <c r="G35" s="50"/>
      <c r="H35" s="50"/>
      <c r="I35" s="60"/>
      <c r="J35" s="60"/>
      <c r="K35" s="60"/>
      <c r="L35" s="19"/>
      <c r="M35" s="13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72"/>
      <c r="AC35" s="68"/>
      <c r="AD35" s="72"/>
      <c r="AE35" s="68"/>
      <c r="AF35" s="68"/>
      <c r="AG35" s="68"/>
      <c r="AH35" s="68"/>
      <c r="AI35" s="68"/>
      <c r="AJ35" s="68"/>
      <c r="AK35" s="68"/>
      <c r="AL35" s="68"/>
      <c r="AM35" s="68"/>
      <c r="AN35" s="68"/>
    </row>
    <row r="36" spans="1:40" s="18" customFormat="1" ht="18">
      <c r="A36" s="23"/>
      <c r="B36" s="101" t="s">
        <v>84</v>
      </c>
      <c r="C36" s="60"/>
      <c r="D36" s="60"/>
      <c r="E36" s="84"/>
      <c r="F36" s="63"/>
      <c r="G36" s="50"/>
      <c r="H36" s="50"/>
      <c r="I36" s="60"/>
      <c r="J36" s="60"/>
      <c r="K36" s="60"/>
      <c r="L36" s="19"/>
      <c r="M36" s="13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72"/>
      <c r="AC36" s="68"/>
      <c r="AD36" s="72"/>
      <c r="AE36" s="68"/>
      <c r="AF36" s="68"/>
      <c r="AG36" s="68"/>
      <c r="AH36" s="68"/>
      <c r="AI36" s="68"/>
      <c r="AJ36" s="68"/>
      <c r="AK36" s="68"/>
      <c r="AL36" s="68"/>
      <c r="AM36" s="68"/>
      <c r="AN36" s="68"/>
    </row>
    <row r="37" spans="1:40" s="18" customFormat="1" ht="18">
      <c r="A37" s="23"/>
      <c r="B37" s="101" t="s">
        <v>83</v>
      </c>
      <c r="C37" s="60"/>
      <c r="D37" s="60"/>
      <c r="E37" s="84"/>
      <c r="F37" s="63"/>
      <c r="G37" s="50"/>
      <c r="H37" s="50"/>
      <c r="I37" s="60"/>
      <c r="J37" s="60"/>
      <c r="K37" s="60"/>
      <c r="L37" s="19"/>
      <c r="M37" s="13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72"/>
      <c r="AC37" s="68"/>
      <c r="AD37" s="72"/>
      <c r="AE37" s="68"/>
      <c r="AF37" s="68"/>
      <c r="AG37" s="68"/>
      <c r="AH37" s="68"/>
      <c r="AI37" s="68"/>
      <c r="AJ37" s="68"/>
      <c r="AK37" s="68"/>
      <c r="AL37" s="68"/>
      <c r="AM37" s="68"/>
      <c r="AN37" s="68"/>
    </row>
    <row r="38" spans="1:40" s="18" customFormat="1" ht="18">
      <c r="A38" s="23"/>
      <c r="B38" s="101" t="s">
        <v>48</v>
      </c>
      <c r="C38" s="60"/>
      <c r="D38" s="60"/>
      <c r="E38" s="217"/>
      <c r="F38" s="217"/>
      <c r="G38" s="217"/>
      <c r="H38" s="217"/>
      <c r="I38" s="53"/>
      <c r="J38" s="60"/>
      <c r="K38" s="60"/>
      <c r="L38" s="19"/>
      <c r="M38" s="13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72"/>
      <c r="AC38" s="68"/>
      <c r="AD38" s="72"/>
      <c r="AE38" s="68"/>
      <c r="AF38" s="68"/>
      <c r="AG38" s="68"/>
      <c r="AH38" s="68"/>
      <c r="AI38" s="68"/>
      <c r="AJ38" s="68"/>
      <c r="AK38" s="68"/>
      <c r="AL38" s="68"/>
      <c r="AM38" s="68"/>
      <c r="AN38" s="68"/>
    </row>
    <row r="39" spans="1:40" s="18" customFormat="1" ht="18">
      <c r="A39" s="23"/>
      <c r="B39" s="60"/>
      <c r="C39" s="104" t="s">
        <v>87</v>
      </c>
      <c r="D39" s="103" t="s">
        <v>86</v>
      </c>
      <c r="E39" s="219"/>
      <c r="F39" s="219"/>
      <c r="G39" s="219"/>
      <c r="H39" s="219"/>
      <c r="I39" s="59"/>
      <c r="J39" s="59"/>
      <c r="K39" s="59"/>
      <c r="L39" s="19"/>
      <c r="M39" s="13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72"/>
      <c r="AC39" s="68"/>
      <c r="AD39" s="72"/>
      <c r="AE39" s="68"/>
      <c r="AF39" s="68"/>
      <c r="AG39" s="68"/>
      <c r="AH39" s="68"/>
      <c r="AI39" s="68"/>
      <c r="AJ39" s="68"/>
      <c r="AK39" s="68"/>
      <c r="AL39" s="68"/>
      <c r="AM39" s="68"/>
      <c r="AN39" s="68"/>
    </row>
    <row r="40" spans="1:40" s="18" customFormat="1" ht="18">
      <c r="A40" s="23"/>
      <c r="B40" s="61" t="s">
        <v>49</v>
      </c>
      <c r="C40" s="59"/>
      <c r="D40" s="59"/>
      <c r="E40" s="59"/>
      <c r="F40" s="59"/>
      <c r="G40" s="59"/>
      <c r="H40" s="59"/>
      <c r="I40" s="59"/>
      <c r="J40" s="59"/>
      <c r="K40" s="59"/>
      <c r="L40" s="19"/>
      <c r="M40" s="13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72"/>
      <c r="AC40" s="68"/>
      <c r="AD40" s="72"/>
      <c r="AE40" s="68"/>
      <c r="AF40" s="68"/>
      <c r="AG40" s="68"/>
      <c r="AH40" s="68"/>
      <c r="AI40" s="68"/>
      <c r="AJ40" s="68"/>
      <c r="AK40" s="68"/>
      <c r="AL40" s="68"/>
      <c r="AM40" s="68"/>
      <c r="AN40" s="68"/>
    </row>
    <row r="41" spans="1:40" s="18" customFormat="1" ht="18">
      <c r="A41" s="23"/>
      <c r="B41" s="214" t="s">
        <v>82</v>
      </c>
      <c r="C41" s="214"/>
      <c r="D41" s="214"/>
      <c r="E41" s="214"/>
      <c r="F41" s="214"/>
      <c r="G41" s="214"/>
      <c r="H41" s="214"/>
      <c r="I41" s="214"/>
      <c r="J41" s="214"/>
      <c r="K41" s="59"/>
      <c r="L41" s="19"/>
      <c r="M41" s="13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72"/>
      <c r="AC41" s="68"/>
      <c r="AD41" s="72"/>
      <c r="AE41" s="68"/>
      <c r="AF41" s="68"/>
      <c r="AG41" s="68"/>
      <c r="AH41" s="68"/>
      <c r="AI41" s="68"/>
      <c r="AJ41" s="68"/>
      <c r="AK41" s="68"/>
      <c r="AL41" s="68"/>
      <c r="AM41" s="68"/>
      <c r="AN41" s="68"/>
    </row>
    <row r="42" spans="1:40" s="18" customFormat="1" ht="18">
      <c r="A42" s="23"/>
      <c r="B42" s="214"/>
      <c r="C42" s="214"/>
      <c r="D42" s="214"/>
      <c r="E42" s="214"/>
      <c r="F42" s="214"/>
      <c r="G42" s="214"/>
      <c r="H42" s="214"/>
      <c r="I42" s="214"/>
      <c r="J42" s="214"/>
      <c r="K42" s="59"/>
      <c r="L42" s="19"/>
      <c r="M42" s="13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72"/>
      <c r="AC42" s="68"/>
      <c r="AD42" s="72"/>
      <c r="AE42" s="68"/>
      <c r="AF42" s="68"/>
      <c r="AG42" s="68"/>
      <c r="AH42" s="68"/>
      <c r="AI42" s="68"/>
      <c r="AJ42" s="68"/>
      <c r="AK42" s="68"/>
      <c r="AL42" s="68"/>
      <c r="AM42" s="68"/>
      <c r="AN42" s="68"/>
    </row>
    <row r="43" spans="1:40" s="18" customFormat="1" ht="18">
      <c r="A43" s="23"/>
      <c r="B43" s="214"/>
      <c r="C43" s="214"/>
      <c r="D43" s="214"/>
      <c r="E43" s="214"/>
      <c r="F43" s="214"/>
      <c r="G43" s="214"/>
      <c r="H43" s="214"/>
      <c r="I43" s="214"/>
      <c r="J43" s="214"/>
      <c r="K43" s="85"/>
      <c r="L43" s="19"/>
      <c r="M43" s="13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72"/>
      <c r="AC43" s="68"/>
      <c r="AD43" s="72"/>
      <c r="AE43" s="68"/>
      <c r="AF43" s="68"/>
      <c r="AG43" s="68"/>
      <c r="AH43" s="68"/>
      <c r="AI43" s="68"/>
      <c r="AJ43" s="68"/>
      <c r="AK43" s="68"/>
      <c r="AL43" s="68"/>
      <c r="AM43" s="68"/>
      <c r="AN43" s="68"/>
    </row>
    <row r="44" spans="1:40" s="18" customFormat="1" ht="18">
      <c r="A44" s="23"/>
      <c r="B44" s="102" t="s">
        <v>88</v>
      </c>
      <c r="C44" s="59"/>
      <c r="D44" s="59"/>
      <c r="E44" s="59"/>
      <c r="F44" s="59"/>
      <c r="G44" s="59"/>
      <c r="H44" s="59"/>
      <c r="I44" s="59"/>
      <c r="J44" s="59"/>
      <c r="K44" s="59"/>
      <c r="L44" s="19"/>
      <c r="M44" s="13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72"/>
      <c r="AC44" s="68"/>
      <c r="AD44" s="72"/>
      <c r="AE44" s="68"/>
      <c r="AF44" s="68"/>
      <c r="AG44" s="68"/>
      <c r="AH44" s="68"/>
      <c r="AI44" s="68"/>
      <c r="AJ44" s="68"/>
      <c r="AK44" s="68"/>
      <c r="AL44" s="68"/>
      <c r="AM44" s="68"/>
      <c r="AN44" s="68"/>
    </row>
    <row r="45" spans="1:40" ht="16" thickBot="1">
      <c r="A45" s="24"/>
      <c r="B45" s="4"/>
      <c r="C45" s="4"/>
      <c r="D45" s="4"/>
      <c r="E45" s="4"/>
      <c r="F45" s="4"/>
      <c r="G45" s="4"/>
      <c r="H45" s="25"/>
      <c r="I45" s="4"/>
      <c r="J45" s="4"/>
      <c r="K45" s="25"/>
      <c r="L45" s="26"/>
      <c r="M45" s="3"/>
    </row>
    <row r="46" spans="1:40" ht="37" customHeight="1" thickBot="1">
      <c r="A46" s="24"/>
      <c r="B46" s="49" t="s">
        <v>30</v>
      </c>
      <c r="C46" s="45"/>
      <c r="D46" s="211"/>
      <c r="E46" s="211"/>
      <c r="F46" s="211"/>
      <c r="G46" s="212"/>
      <c r="H46" s="47"/>
      <c r="I46" s="4"/>
      <c r="J46" s="4"/>
      <c r="K46" s="25"/>
      <c r="L46" s="26"/>
      <c r="M46" s="3"/>
    </row>
    <row r="47" spans="1:40">
      <c r="A47" s="27"/>
      <c r="B47" s="28"/>
      <c r="C47" s="28"/>
      <c r="D47" s="28"/>
      <c r="E47" s="28"/>
      <c r="F47" s="4"/>
      <c r="G47" s="4"/>
      <c r="H47" s="25"/>
      <c r="I47" s="4"/>
      <c r="J47" s="4"/>
      <c r="K47" s="25"/>
      <c r="L47" s="29"/>
      <c r="M47" s="3"/>
    </row>
    <row r="48" spans="1:40" ht="18">
      <c r="A48" s="27"/>
      <c r="B48" s="169" t="s">
        <v>3</v>
      </c>
      <c r="C48" s="169"/>
      <c r="D48" s="169"/>
      <c r="E48" s="169"/>
      <c r="F48" s="169"/>
      <c r="G48" s="86" t="s">
        <v>16</v>
      </c>
      <c r="H48" s="169" t="s">
        <v>17</v>
      </c>
      <c r="I48" s="169"/>
      <c r="J48" s="156" t="s">
        <v>18</v>
      </c>
      <c r="K48" s="156"/>
      <c r="L48" s="30"/>
      <c r="M48" s="3"/>
    </row>
    <row r="49" spans="1:40" s="18" customFormat="1" ht="18">
      <c r="A49" s="31"/>
      <c r="B49" s="208" t="s">
        <v>31</v>
      </c>
      <c r="C49" s="209"/>
      <c r="D49" s="209"/>
      <c r="E49" s="209"/>
      <c r="F49" s="210"/>
      <c r="G49" s="62">
        <v>1</v>
      </c>
      <c r="H49" s="161">
        <f>72/(1+$J$53)*($D$46=$B$96)+36/(1+$J$53)*($D$46=$B$97)+0/(1+$J$53)*($D$46=$B$98) +0/(1+$J$53)*($D$46=$B$99)</f>
        <v>0</v>
      </c>
      <c r="I49" s="161"/>
      <c r="J49" s="162">
        <f t="shared" ref="J49:J50" si="0">H49*G49</f>
        <v>0</v>
      </c>
      <c r="K49" s="162"/>
      <c r="L49" s="32"/>
      <c r="M49" s="13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72"/>
      <c r="AC49" s="68"/>
      <c r="AD49" s="72"/>
      <c r="AE49" s="68"/>
      <c r="AF49" s="68"/>
      <c r="AG49" s="68"/>
      <c r="AH49" s="68"/>
      <c r="AI49" s="68"/>
      <c r="AJ49" s="68"/>
      <c r="AK49" s="68"/>
      <c r="AL49" s="68"/>
      <c r="AM49" s="68"/>
      <c r="AN49" s="68"/>
    </row>
    <row r="50" spans="1:40" s="18" customFormat="1" ht="18">
      <c r="A50" s="31"/>
      <c r="B50" s="208" t="s">
        <v>34</v>
      </c>
      <c r="C50" s="209"/>
      <c r="D50" s="209"/>
      <c r="E50" s="209"/>
      <c r="F50" s="210"/>
      <c r="G50" s="62">
        <f>IF(E37="OUI", 1, 0)</f>
        <v>0</v>
      </c>
      <c r="H50" s="161">
        <f>48/(1+$J$53)*($D$46=$B$96)+24/(1+$J$53)*($D$46=$B$97)+0/(1+$J$53)*($D$46=$B$98) +0/(1+$J$53)*($D$46=$B$99)</f>
        <v>0</v>
      </c>
      <c r="I50" s="161"/>
      <c r="J50" s="162">
        <f t="shared" si="0"/>
        <v>0</v>
      </c>
      <c r="K50" s="162"/>
      <c r="L50" s="32"/>
      <c r="M50" s="13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72"/>
      <c r="AC50" s="68"/>
      <c r="AD50" s="72"/>
      <c r="AE50" s="68"/>
      <c r="AF50" s="68"/>
      <c r="AG50" s="68"/>
      <c r="AH50" s="68"/>
      <c r="AI50" s="68"/>
      <c r="AJ50" s="68"/>
      <c r="AK50" s="68"/>
      <c r="AL50" s="68"/>
      <c r="AM50" s="68"/>
      <c r="AN50" s="68"/>
    </row>
    <row r="51" spans="1:40">
      <c r="A51" s="27"/>
      <c r="B51" s="9"/>
      <c r="C51" s="9"/>
      <c r="D51" s="9"/>
      <c r="E51" s="9"/>
      <c r="F51" s="9"/>
      <c r="G51" s="9"/>
      <c r="H51" s="10"/>
      <c r="I51" s="11"/>
      <c r="J51" s="11"/>
      <c r="K51" s="25"/>
      <c r="L51" s="29"/>
      <c r="M51" s="3"/>
    </row>
    <row r="52" spans="1:40" ht="30" customHeight="1">
      <c r="A52" s="33"/>
      <c r="B52" s="191" t="s">
        <v>27</v>
      </c>
      <c r="C52" s="191"/>
      <c r="D52" s="191"/>
      <c r="E52" s="191"/>
      <c r="F52" s="191"/>
      <c r="G52" s="48"/>
      <c r="H52" s="163" t="s">
        <v>29</v>
      </c>
      <c r="I52" s="163"/>
      <c r="J52" s="158">
        <f>SUM(J49:K50)</f>
        <v>0</v>
      </c>
      <c r="K52" s="158"/>
      <c r="L52" s="29"/>
      <c r="M52" s="3"/>
    </row>
    <row r="53" spans="1:40" ht="18">
      <c r="A53" s="33"/>
      <c r="B53" s="28"/>
      <c r="C53" s="74" t="s">
        <v>21</v>
      </c>
      <c r="D53" s="192"/>
      <c r="E53" s="192"/>
      <c r="F53" s="192"/>
      <c r="G53" s="192"/>
      <c r="H53" s="163" t="s">
        <v>19</v>
      </c>
      <c r="I53" s="163"/>
      <c r="J53" s="157">
        <v>0.2</v>
      </c>
      <c r="K53" s="157"/>
      <c r="L53" s="29"/>
      <c r="M53" s="3"/>
    </row>
    <row r="54" spans="1:40" ht="18">
      <c r="A54" s="33"/>
      <c r="B54" s="28"/>
      <c r="C54" s="74" t="s">
        <v>22</v>
      </c>
      <c r="D54" s="192"/>
      <c r="E54" s="192"/>
      <c r="F54" s="192"/>
      <c r="G54" s="192"/>
      <c r="H54" s="163" t="s">
        <v>20</v>
      </c>
      <c r="I54" s="163"/>
      <c r="J54" s="164">
        <f>J52*J53</f>
        <v>0</v>
      </c>
      <c r="K54" s="165"/>
      <c r="L54" s="29"/>
      <c r="M54" s="3"/>
    </row>
    <row r="55" spans="1:40" ht="18">
      <c r="A55" s="33"/>
      <c r="B55" s="28"/>
      <c r="C55" s="74" t="s">
        <v>24</v>
      </c>
      <c r="D55" s="192"/>
      <c r="E55" s="192"/>
      <c r="F55" s="192"/>
      <c r="G55" s="192"/>
      <c r="H55" s="166" t="s">
        <v>28</v>
      </c>
      <c r="I55" s="166"/>
      <c r="J55" s="159">
        <f>J52+J54</f>
        <v>0</v>
      </c>
      <c r="K55" s="160"/>
      <c r="L55" s="29"/>
      <c r="M55" s="3"/>
    </row>
    <row r="56" spans="1:40" ht="9" customHeight="1">
      <c r="A56" s="33"/>
      <c r="B56" s="9"/>
      <c r="C56" s="9"/>
      <c r="D56" s="193"/>
      <c r="E56" s="193"/>
      <c r="F56" s="193"/>
      <c r="G56" s="193"/>
      <c r="H56" s="28"/>
      <c r="I56" s="28"/>
      <c r="J56" s="28"/>
      <c r="K56" s="28"/>
      <c r="L56" s="29"/>
      <c r="M56" s="3"/>
    </row>
    <row r="57" spans="1:40" ht="16" thickBot="1">
      <c r="A57" s="33"/>
      <c r="B57" s="4" t="s">
        <v>25</v>
      </c>
      <c r="C57" s="9"/>
      <c r="D57" s="9"/>
      <c r="E57" s="9"/>
      <c r="F57" s="9"/>
      <c r="G57" s="9"/>
      <c r="H57" s="10"/>
      <c r="I57" s="28"/>
      <c r="J57" s="11"/>
      <c r="K57" s="11"/>
      <c r="L57" s="29"/>
      <c r="M57" s="3"/>
    </row>
    <row r="58" spans="1:40">
      <c r="A58" s="27"/>
      <c r="B58" s="195"/>
      <c r="C58" s="196"/>
      <c r="D58" s="196"/>
      <c r="E58" s="196"/>
      <c r="F58" s="196"/>
      <c r="G58" s="196"/>
      <c r="H58" s="196"/>
      <c r="I58" s="196"/>
      <c r="J58" s="196"/>
      <c r="K58" s="197"/>
      <c r="L58" s="29"/>
      <c r="M58" s="3"/>
    </row>
    <row r="59" spans="1:40" ht="68.25" customHeight="1" thickBot="1">
      <c r="A59" s="34"/>
      <c r="B59" s="198"/>
      <c r="C59" s="199"/>
      <c r="D59" s="199"/>
      <c r="E59" s="199"/>
      <c r="F59" s="199"/>
      <c r="G59" s="199"/>
      <c r="H59" s="199"/>
      <c r="I59" s="199"/>
      <c r="J59" s="199"/>
      <c r="K59" s="200"/>
      <c r="L59" s="29"/>
      <c r="M59" s="3"/>
    </row>
    <row r="60" spans="1:40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26"/>
    </row>
    <row r="61" spans="1:40" ht="24" customHeight="1">
      <c r="A61" s="27"/>
      <c r="B61" s="28"/>
      <c r="C61" s="28"/>
      <c r="D61" s="28"/>
      <c r="E61" s="28"/>
      <c r="F61" s="28"/>
      <c r="G61" s="155" t="s">
        <v>4</v>
      </c>
      <c r="H61" s="155"/>
      <c r="I61" s="155"/>
      <c r="J61" s="155"/>
      <c r="K61" s="155"/>
      <c r="L61" s="30"/>
    </row>
    <row r="62" spans="1:40">
      <c r="A62" s="5"/>
      <c r="B62" s="142" t="s">
        <v>105</v>
      </c>
      <c r="C62" s="142"/>
      <c r="D62" s="142" t="s">
        <v>106</v>
      </c>
      <c r="E62" s="143"/>
      <c r="F62" s="143"/>
      <c r="G62" s="206" t="s">
        <v>5</v>
      </c>
      <c r="H62" s="206"/>
      <c r="I62" s="206"/>
      <c r="J62" s="206"/>
      <c r="K62" s="206"/>
      <c r="L62" s="30"/>
    </row>
    <row r="63" spans="1:40">
      <c r="A63" s="27"/>
      <c r="B63" s="194" t="s">
        <v>15</v>
      </c>
      <c r="C63" s="194"/>
      <c r="D63" s="194"/>
      <c r="E63" s="194"/>
      <c r="F63" s="194"/>
      <c r="G63" s="194"/>
      <c r="H63" s="194"/>
      <c r="I63" s="194"/>
      <c r="J63" s="194"/>
      <c r="K63" s="194"/>
      <c r="L63" s="36"/>
    </row>
    <row r="64" spans="1:40">
      <c r="A64" s="5"/>
      <c r="B64" s="205" t="s">
        <v>6</v>
      </c>
      <c r="C64" s="205"/>
      <c r="D64" s="205"/>
      <c r="E64" s="205"/>
      <c r="F64" s="205"/>
      <c r="G64" s="205"/>
      <c r="H64" s="205"/>
      <c r="I64" s="205"/>
      <c r="J64" s="205"/>
      <c r="K64" s="205"/>
      <c r="L64" s="26"/>
    </row>
    <row r="65" spans="1:13">
      <c r="A65" s="5"/>
      <c r="B65" s="203" t="s">
        <v>7</v>
      </c>
      <c r="C65" s="203"/>
      <c r="D65" s="203" t="s">
        <v>8</v>
      </c>
      <c r="E65" s="203"/>
      <c r="F65" s="203" t="s">
        <v>9</v>
      </c>
      <c r="G65" s="203"/>
      <c r="H65" s="75" t="s">
        <v>10</v>
      </c>
      <c r="I65" s="75"/>
      <c r="J65" s="203" t="s">
        <v>11</v>
      </c>
      <c r="K65" s="203"/>
      <c r="L65" s="26"/>
    </row>
    <row r="66" spans="1:13">
      <c r="A66" s="5"/>
      <c r="B66" s="204">
        <v>10071</v>
      </c>
      <c r="C66" s="204"/>
      <c r="D66" s="204">
        <v>54000</v>
      </c>
      <c r="E66" s="204"/>
      <c r="F66" s="207" t="s">
        <v>101</v>
      </c>
      <c r="G66" s="204"/>
      <c r="H66" s="8">
        <v>2</v>
      </c>
      <c r="I66" s="8"/>
      <c r="J66" s="207" t="s">
        <v>96</v>
      </c>
      <c r="K66" s="204"/>
      <c r="L66" s="26"/>
    </row>
    <row r="67" spans="1:13">
      <c r="A67" s="5"/>
      <c r="B67" s="4" t="s">
        <v>12</v>
      </c>
      <c r="C67" s="4"/>
      <c r="D67" s="4"/>
      <c r="E67" s="4"/>
      <c r="F67" s="4"/>
      <c r="G67" s="4"/>
      <c r="H67" s="4"/>
      <c r="I67" s="4"/>
      <c r="J67" s="4"/>
      <c r="K67" s="4"/>
      <c r="L67" s="26"/>
    </row>
    <row r="68" spans="1:13">
      <c r="A68" s="5"/>
      <c r="B68" s="205" t="s">
        <v>13</v>
      </c>
      <c r="C68" s="205"/>
      <c r="D68" s="205"/>
      <c r="E68" s="205"/>
      <c r="F68" s="205"/>
      <c r="G68" s="205"/>
      <c r="H68" s="205"/>
      <c r="I68" s="205"/>
      <c r="J68" s="205"/>
      <c r="K68" s="205"/>
      <c r="L68" s="26"/>
    </row>
    <row r="69" spans="1:13">
      <c r="A69" s="5"/>
      <c r="B69" s="6"/>
      <c r="C69" s="6"/>
      <c r="D69" s="6"/>
      <c r="E69" s="6"/>
      <c r="F69" s="6"/>
      <c r="G69" s="6"/>
      <c r="H69" s="6"/>
      <c r="I69" s="6"/>
      <c r="J69" s="203" t="s">
        <v>14</v>
      </c>
      <c r="K69" s="203"/>
      <c r="L69" s="26"/>
    </row>
    <row r="70" spans="1:13">
      <c r="A70" s="5"/>
      <c r="B70" s="108" t="s">
        <v>97</v>
      </c>
      <c r="C70" s="8">
        <v>1007</v>
      </c>
      <c r="D70" s="8">
        <v>1540</v>
      </c>
      <c r="E70" s="108" t="s">
        <v>98</v>
      </c>
      <c r="F70" s="109" t="s">
        <v>100</v>
      </c>
      <c r="G70" s="109" t="s">
        <v>99</v>
      </c>
      <c r="H70" s="110" t="s">
        <v>102</v>
      </c>
      <c r="I70" s="8"/>
      <c r="J70" s="201" t="s">
        <v>103</v>
      </c>
      <c r="K70" s="202"/>
      <c r="L70" s="26"/>
    </row>
    <row r="71" spans="1:13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26"/>
    </row>
    <row r="72" spans="1:13" ht="18">
      <c r="A72" s="5"/>
      <c r="B72" s="111" t="s">
        <v>104</v>
      </c>
      <c r="C72" s="4"/>
      <c r="D72" s="6"/>
      <c r="E72" s="4"/>
      <c r="F72" s="4"/>
      <c r="G72" s="4"/>
      <c r="H72" s="4"/>
      <c r="I72" s="4"/>
      <c r="J72" s="4"/>
      <c r="K72" s="4"/>
      <c r="L72" s="26"/>
    </row>
    <row r="73" spans="1:13">
      <c r="A73" s="37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38"/>
    </row>
    <row r="74" spans="1:13" ht="19" thickBot="1">
      <c r="A74" s="39" t="s">
        <v>50</v>
      </c>
      <c r="B74" s="138" t="s">
        <v>92</v>
      </c>
      <c r="C74" s="138"/>
      <c r="D74" s="138"/>
      <c r="E74" s="138"/>
      <c r="F74" s="138"/>
      <c r="G74" s="138"/>
      <c r="H74" s="138"/>
      <c r="I74" s="138"/>
      <c r="J74" s="136" t="s">
        <v>91</v>
      </c>
      <c r="K74" s="136"/>
      <c r="L74" s="137"/>
      <c r="M74" s="78"/>
    </row>
    <row r="75" spans="1:13">
      <c r="A75" s="21"/>
      <c r="B75" s="21"/>
      <c r="C75" s="21"/>
      <c r="D75" s="21"/>
      <c r="E75" s="21"/>
      <c r="F75" s="21"/>
      <c r="G75" s="21"/>
      <c r="H75" s="21"/>
      <c r="I75" s="21"/>
      <c r="J75" s="79"/>
      <c r="K75" s="79"/>
      <c r="L75" s="79"/>
      <c r="M75" s="78"/>
    </row>
    <row r="76" spans="1:13">
      <c r="A76" s="21"/>
      <c r="B76" s="21"/>
      <c r="C76" s="21"/>
      <c r="D76" s="21"/>
      <c r="E76" s="21"/>
      <c r="F76" s="21"/>
      <c r="G76" s="21"/>
      <c r="H76" s="21"/>
      <c r="I76" s="21"/>
      <c r="J76" s="79"/>
      <c r="K76" s="79"/>
      <c r="L76" s="79"/>
      <c r="M76" s="78"/>
    </row>
    <row r="77" spans="1:13">
      <c r="A77" s="21"/>
      <c r="B77" s="21"/>
      <c r="C77" s="21"/>
      <c r="D77" s="21"/>
      <c r="E77" s="21"/>
      <c r="F77" s="21"/>
      <c r="G77" s="21"/>
      <c r="H77" s="21"/>
      <c r="I77" s="21"/>
      <c r="J77" s="79"/>
      <c r="K77" s="79"/>
      <c r="L77" s="79"/>
      <c r="M77" s="78"/>
    </row>
    <row r="78" spans="1:13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3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3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3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3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3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3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7" t="s">
        <v>2</v>
      </c>
    </row>
    <row r="93" spans="1:13">
      <c r="A93" s="77"/>
      <c r="B93" s="77"/>
      <c r="C93" s="77"/>
      <c r="D93" s="77"/>
    </row>
    <row r="94" spans="1:13">
      <c r="A94" s="77"/>
      <c r="B94" s="77"/>
      <c r="C94" s="77"/>
      <c r="D94" s="77"/>
    </row>
    <row r="95" spans="1:13">
      <c r="A95" s="77"/>
      <c r="B95" s="77"/>
      <c r="C95" s="77"/>
      <c r="D95" s="77"/>
    </row>
    <row r="96" spans="1:13">
      <c r="A96" s="77">
        <v>1</v>
      </c>
      <c r="B96" s="77" t="s">
        <v>32</v>
      </c>
      <c r="C96" s="77"/>
      <c r="D96" s="77"/>
    </row>
    <row r="97" spans="1:4">
      <c r="A97" s="77">
        <v>2</v>
      </c>
      <c r="B97" s="77" t="s">
        <v>33</v>
      </c>
      <c r="C97" s="77"/>
      <c r="D97" s="77"/>
    </row>
    <row r="98" spans="1:4">
      <c r="A98" s="77">
        <v>3</v>
      </c>
      <c r="B98" s="77" t="s">
        <v>60</v>
      </c>
      <c r="C98" s="77"/>
      <c r="D98" s="77"/>
    </row>
    <row r="99" spans="1:4">
      <c r="A99" s="77">
        <v>4</v>
      </c>
      <c r="B99" s="77" t="s">
        <v>61</v>
      </c>
      <c r="C99" s="77"/>
      <c r="D99" s="77"/>
    </row>
    <row r="100" spans="1:4">
      <c r="A100" s="77"/>
      <c r="B100" s="77"/>
      <c r="C100" s="77"/>
      <c r="D100" s="77"/>
    </row>
    <row r="101" spans="1:4">
      <c r="A101" s="77"/>
      <c r="B101" s="77"/>
      <c r="C101" s="77"/>
      <c r="D101" s="77"/>
    </row>
    <row r="102" spans="1:4">
      <c r="A102" s="77">
        <v>1</v>
      </c>
      <c r="B102" s="77" t="s">
        <v>56</v>
      </c>
      <c r="C102" s="77"/>
      <c r="D102" s="77"/>
    </row>
    <row r="103" spans="1:4">
      <c r="A103" s="77">
        <v>2</v>
      </c>
      <c r="B103" s="77" t="s">
        <v>59</v>
      </c>
      <c r="C103" s="77"/>
      <c r="D103" s="77"/>
    </row>
    <row r="104" spans="1:4">
      <c r="A104" s="77">
        <v>3</v>
      </c>
      <c r="B104" s="77" t="s">
        <v>57</v>
      </c>
      <c r="C104" s="77"/>
      <c r="D104" s="77"/>
    </row>
    <row r="105" spans="1:4">
      <c r="A105" s="77">
        <v>4</v>
      </c>
      <c r="B105" s="77" t="s">
        <v>58</v>
      </c>
      <c r="C105" s="77"/>
      <c r="D105" s="77"/>
    </row>
    <row r="106" spans="1:4">
      <c r="A106" s="77">
        <v>5</v>
      </c>
      <c r="B106" s="77" t="s">
        <v>85</v>
      </c>
      <c r="C106" s="77"/>
      <c r="D106" s="77"/>
    </row>
    <row r="107" spans="1:4">
      <c r="A107" s="77"/>
      <c r="B107" s="77"/>
      <c r="C107" s="77"/>
      <c r="D107" s="77"/>
    </row>
  </sheetData>
  <sheetProtection password="CC86" sheet="1" objects="1" scenarios="1"/>
  <customSheetViews>
    <customSheetView guid="{F442B0A5-9AEB-4C22-9429-88BB1A4A0734}" scale="60" showPageBreaks="1" printArea="1" view="pageBreakPreview">
      <selection activeCell="E7" sqref="E7"/>
      <pageSetup paperSize="9" scale="67" orientation="portrait"/>
    </customSheetView>
  </customSheetViews>
  <mergeCells count="75">
    <mergeCell ref="B50:F50"/>
    <mergeCell ref="D46:G46"/>
    <mergeCell ref="B49:F49"/>
    <mergeCell ref="G25:K25"/>
    <mergeCell ref="G26:K26"/>
    <mergeCell ref="B41:J43"/>
    <mergeCell ref="B30:K30"/>
    <mergeCell ref="D32:H32"/>
    <mergeCell ref="D33:H33"/>
    <mergeCell ref="E38:H38"/>
    <mergeCell ref="I32:K32"/>
    <mergeCell ref="I33:K33"/>
    <mergeCell ref="E39:H39"/>
    <mergeCell ref="B48:F48"/>
    <mergeCell ref="H49:I49"/>
    <mergeCell ref="B63:K63"/>
    <mergeCell ref="B58:K59"/>
    <mergeCell ref="J70:K70"/>
    <mergeCell ref="J69:K69"/>
    <mergeCell ref="D65:E65"/>
    <mergeCell ref="D66:E66"/>
    <mergeCell ref="B68:K68"/>
    <mergeCell ref="G62:K62"/>
    <mergeCell ref="B65:C65"/>
    <mergeCell ref="B66:C66"/>
    <mergeCell ref="B64:K64"/>
    <mergeCell ref="F66:G66"/>
    <mergeCell ref="J65:K65"/>
    <mergeCell ref="J66:K66"/>
    <mergeCell ref="F65:G65"/>
    <mergeCell ref="B52:F52"/>
    <mergeCell ref="D53:G53"/>
    <mergeCell ref="D54:G54"/>
    <mergeCell ref="D55:G55"/>
    <mergeCell ref="D56:G56"/>
    <mergeCell ref="B6:K6"/>
    <mergeCell ref="J49:K49"/>
    <mergeCell ref="C8:E8"/>
    <mergeCell ref="H48:I48"/>
    <mergeCell ref="G22:K23"/>
    <mergeCell ref="F22:F23"/>
    <mergeCell ref="C22:E22"/>
    <mergeCell ref="C23:E23"/>
    <mergeCell ref="C24:E24"/>
    <mergeCell ref="G24:K24"/>
    <mergeCell ref="B12:C12"/>
    <mergeCell ref="B11:C11"/>
    <mergeCell ref="C21:E21"/>
    <mergeCell ref="B19:E19"/>
    <mergeCell ref="F19:K19"/>
    <mergeCell ref="A8:B8"/>
    <mergeCell ref="J55:K55"/>
    <mergeCell ref="H50:I50"/>
    <mergeCell ref="J50:K50"/>
    <mergeCell ref="H52:I52"/>
    <mergeCell ref="J54:K54"/>
    <mergeCell ref="H55:I55"/>
    <mergeCell ref="H53:I53"/>
    <mergeCell ref="H54:I54"/>
    <mergeCell ref="J74:L74"/>
    <mergeCell ref="B74:I74"/>
    <mergeCell ref="H10:L10"/>
    <mergeCell ref="D62:F62"/>
    <mergeCell ref="B62:C62"/>
    <mergeCell ref="G21:K21"/>
    <mergeCell ref="G20:K20"/>
    <mergeCell ref="C20:E20"/>
    <mergeCell ref="H11:L13"/>
    <mergeCell ref="H14:J14"/>
    <mergeCell ref="K14:L14"/>
    <mergeCell ref="H15:L15"/>
    <mergeCell ref="G61:K61"/>
    <mergeCell ref="J48:K48"/>
    <mergeCell ref="J53:K53"/>
    <mergeCell ref="J52:K52"/>
  </mergeCells>
  <phoneticPr fontId="34" type="noConversion"/>
  <dataValidations xWindow="865" yWindow="217" count="12">
    <dataValidation type="list" allowBlank="1" showInputMessage="1" showErrorMessage="1" prompt="Merci de sélectionner votre type de tarif" sqref="D46:G46">
      <formula1>$B$96:$B$99</formula1>
    </dataValidation>
    <dataValidation type="list" allowBlank="1" showInputMessage="1" showErrorMessage="1" sqref="K43">
      <formula1>"OUI,NON"</formula1>
    </dataValidation>
    <dataValidation type="list" allowBlank="1" showInputMessage="1" showErrorMessage="1" prompt="Merci de sélectionner votre choix dans le menu déroulant. " sqref="E38:H38">
      <formula1>$B$102:$B$106</formula1>
    </dataValidation>
    <dataValidation type="list" allowBlank="1" showInputMessage="1" showErrorMessage="1" prompt="Merci de choisir dans le menu déroulant" sqref="C20:E20">
      <formula1>"Monsieur, Madame, Mademoiselle"</formula1>
    </dataValidation>
    <dataValidation type="list" allowBlank="1" showInputMessage="1" showErrorMessage="1" sqref="L33:L34">
      <formula1>"9,12,15,18,21"</formula1>
    </dataValidation>
    <dataValidation type="list" allowBlank="1" showInputMessage="1" showErrorMessage="1" prompt="pour la prévision du nombre de déjeuners - cafés, etc." sqref="L32">
      <formula1>"9,12,15,18,21"</formula1>
    </dataValidation>
    <dataValidation type="list" allowBlank="1" showInputMessage="1" showErrorMessage="1" sqref="E32:H33 D32:D33">
      <formula1>"18/11/2019,19/11/2019,20/11/2019"</formula1>
    </dataValidation>
    <dataValidation type="list" allowBlank="1" showInputMessage="1" showErrorMessage="1" prompt="Merci de choisir dans le menu déroulant" sqref="E35">
      <formula1>"OUI,NON"</formula1>
    </dataValidation>
    <dataValidation type="list" allowBlank="1" showInputMessage="1" showErrorMessage="1" prompt="Merci de sélectionner votre choix dans le menu déroulant" sqref="E36:E37">
      <formula1>"OUI,NON"</formula1>
    </dataValidation>
    <dataValidation type="list" allowBlank="1" showInputMessage="1" showErrorMessage="1" prompt="le nombre de places étant limité pour certaines visites, merci de nous donner votre second choix." sqref="E39:H39">
      <formula1>$B$102:$B$106</formula1>
    </dataValidation>
    <dataValidation type="list" allowBlank="1" showInputMessage="1" showErrorMessage="1" prompt="Merci de sélectionner votre choix dans le menu déroulant" sqref="K14:L14">
      <formula1>"bon de commande, virement,"</formula1>
    </dataValidation>
    <dataValidation type="list" allowBlank="1" showInputMessage="1" showErrorMessage="1" prompt="Merci de choisir dans le menu déroulant.  Information permettant d'évaluer les besoins en navette" sqref="D34">
      <formula1>"Voiture, Transports en commun"</formula1>
    </dataValidation>
  </dataValidations>
  <hyperlinks>
    <hyperlink ref="C8" r:id="rId1"/>
    <hyperlink ref="J74" r:id="rId2" display="www.enstib.univ-lorraine.fr/"/>
    <hyperlink ref="B13" r:id="rId3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orientation="portrait"/>
  <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GIRARDON Stephane</dc:creator>
  <cp:lastModifiedBy>Romain Remond</cp:lastModifiedBy>
  <cp:lastPrinted>2019-06-14T08:55:55Z</cp:lastPrinted>
  <dcterms:created xsi:type="dcterms:W3CDTF">2018-07-03T14:06:12Z</dcterms:created>
  <dcterms:modified xsi:type="dcterms:W3CDTF">2019-09-12T13:26:02Z</dcterms:modified>
</cp:coreProperties>
</file>